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3.1 ścieżki\Aktualny regulamin\Zał_4 wzory kart\"/>
    </mc:Choice>
  </mc:AlternateContent>
  <xr:revisionPtr revIDLastSave="0" documentId="13_ncr:1_{DBCF1AAE-C661-484D-8F25-A7CDC46F8937}" xr6:coauthVersionLast="47" xr6:coauthVersionMax="47" xr10:uidLastSave="{00000000-0000-0000-0000-000000000000}"/>
  <bookViews>
    <workbookView xWindow="-120" yWindow="-120" windowWidth="29040" windowHeight="1584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punktowe'!$B$6</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punktowe'!$A$1:$J$15</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tytułowa'!$A$1:$E$15</definedName>
    <definedName name="_xlnm.Print_Area" localSheetId="8">'Wynik oceny dla wnioskodawcy'!$A$1:$K$139</definedName>
    <definedName name="OcenaData" comment="Data Oceny">#REF!</definedName>
    <definedName name="OLE_LINK1" localSheetId="0">'Karta tytułowa'!$C$15</definedName>
    <definedName name="slownie" localSheetId="0">#REF!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G12" i="63" l="1"/>
  <c r="I10" i="63" l="1"/>
  <c r="I9" i="63"/>
  <c r="J113" i="68"/>
  <c r="J112" i="68"/>
  <c r="H112" i="68"/>
  <c r="G112" i="68"/>
  <c r="I111" i="68"/>
  <c r="I110" i="68"/>
  <c r="I109" i="68"/>
  <c r="I108" i="68"/>
  <c r="I107" i="68"/>
  <c r="B101" i="68"/>
  <c r="B77" i="68"/>
  <c r="I112" i="68" l="1"/>
  <c r="I7" i="63"/>
  <c r="D118" i="68"/>
  <c r="B75" i="68"/>
  <c r="B51" i="68"/>
  <c r="B16" i="68"/>
  <c r="B18" i="68"/>
  <c r="B100" i="68" l="1"/>
  <c r="B121" i="68"/>
  <c r="D129" i="68"/>
  <c r="C15" i="68"/>
  <c r="C14" i="68"/>
  <c r="C13" i="68"/>
  <c r="C12" i="68"/>
  <c r="C11" i="68"/>
  <c r="C10" i="68"/>
  <c r="H11" i="63" l="1"/>
  <c r="I5" i="63"/>
  <c r="I6" i="63"/>
  <c r="I8" i="63"/>
  <c r="I4" i="63"/>
  <c r="B1" i="67"/>
  <c r="B1" i="66"/>
  <c r="A1" i="64"/>
  <c r="A1" i="63"/>
  <c r="I11" i="63" l="1"/>
  <c r="D127" i="68" s="1"/>
  <c r="J11" i="63"/>
  <c r="B2" i="52"/>
  <c r="B1" i="61"/>
  <c r="B1" i="53"/>
  <c r="G4" i="64" l="1"/>
</calcChain>
</file>

<file path=xl/sharedStrings.xml><?xml version="1.0" encoding="utf-8"?>
<sst xmlns="http://schemas.openxmlformats.org/spreadsheetml/2006/main" count="468" uniqueCount="209">
  <si>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</si>
  <si>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</si>
  <si>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</si>
  <si>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</si>
  <si>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</si>
  <si>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</si>
  <si>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</si>
  <si>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</si>
  <si>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</si>
  <si>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</si>
  <si>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</si>
  <si>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</si>
  <si>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</si>
  <si>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</si>
  <si>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</si>
  <si>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</si>
  <si>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</si>
  <si>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</si>
  <si>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</si>
  <si>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</si>
  <si>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</si>
  <si>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</si>
  <si>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</si>
  <si>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</si>
  <si>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</si>
  <si>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</si>
  <si>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</si>
  <si>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</si>
  <si>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</si>
  <si>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</si>
  <si>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</si>
  <si>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</si>
  <si>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</si>
  <si>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</si>
  <si>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</si>
  <si>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</si>
  <si>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</si>
  <si>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</si>
  <si>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</si>
  <si>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</si>
  <si>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</si>
  <si>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</si>
  <si>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</si>
  <si>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</si>
  <si>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</si>
  <si>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</si>
  <si>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</si>
  <si>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</si>
  <si>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</si>
  <si>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</si>
  <si>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</si>
  <si>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</si>
  <si>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</si>
  <si>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</si>
  <si>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</si>
  <si>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</si>
  <si>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</si>
  <si>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</si>
  <si>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</si>
  <si>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</si>
  <si>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</si>
  <si>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</si>
  <si>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</si>
  <si>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</si>
  <si>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</si>
  <si>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</si>
  <si>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</si>
  <si>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</si>
  <si>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</si>
  <si>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</si>
  <si>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</si>
  <si>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</si>
  <si>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</si>
  <si>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</si>
  <si>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</si>
  <si>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</si>
  <si>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</si>
  <si>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</si>
  <si>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</si>
  <si>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</si>
  <si>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</si>
  <si>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</si>
  <si>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</si>
  <si>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</si>
  <si>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</si>
  <si>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</si>
  <si>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</si>
  <si>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</si>
  <si>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</si>
  <si>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</si>
  <si>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</si>
  <si>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</si>
  <si>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</si>
  <si>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</si>
  <si>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</si>
  <si>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</si>
  <si>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</si>
  <si>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</si>
  <si>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</si>
  <si>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</si>
  <si>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</si>
  <si>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</si>
  <si>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</si>
  <si>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</si>
  <si>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</si>
  <si>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</si>
  <si>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</si>
  <si>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</si>
  <si>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</si>
  <si>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</si>
  <si>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</si>
  <si>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</si>
  <si>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</si>
  <si>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</si>
  <si>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</si>
  <si>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</si>
  <si>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</si>
  <si>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</si>
  <si>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</si>
  <si>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</si>
  <si>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</si>
  <si>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</si>
  <si>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</si>
  <si>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</si>
  <si>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</si>
  <si>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</si>
  <si>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</si>
  <si>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</si>
  <si>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</si>
  <si>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</si>
  <si>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</si>
  <si>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</si>
  <si>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</si>
  <si>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</si>
  <si>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</si>
  <si>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</si>
  <si>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</si>
  <si>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</si>
  <si>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</si>
  <si>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</si>
  <si>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</si>
  <si>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</si>
  <si>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</si>
  <si>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</si>
  <si>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</si>
  <si>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</si>
  <si>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</si>
  <si>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</si>
  <si>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</si>
  <si>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</si>
  <si>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</si>
  <si>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</si>
  <si>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</si>
  <si>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</si>
  <si>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</si>
  <si>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</si>
  <si>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</si>
  <si>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</si>
  <si>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</si>
  <si>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</si>
  <si>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</si>
  <si>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</si>
  <si>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</si>
  <si>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</si>
  <si>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0-1</t>
  </si>
  <si>
    <t>1-4</t>
  </si>
  <si>
    <t>W sytuacji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t>
  </si>
  <si>
    <t xml:space="preserve">Nazwa wnioskodawcy: </t>
  </si>
  <si>
    <t>Wydatki ogółem:</t>
  </si>
  <si>
    <t>Wydatki kwalifikowalne:</t>
  </si>
  <si>
    <t>Wnioskowane dofinansowanie:</t>
  </si>
  <si>
    <t>w tym budżet państwa (jeśli dotyczy):</t>
  </si>
  <si>
    <t>Nr ewidencyjny wniosku:</t>
  </si>
  <si>
    <t xml:space="preserve">Definicja kryterium </t>
  </si>
  <si>
    <t>Maksymalna liczba pkt.</t>
  </si>
  <si>
    <t xml:space="preserve">UWAGI: </t>
  </si>
  <si>
    <t>Sumaryczna liczba punktów uzyskanych przez projekt:</t>
  </si>
  <si>
    <t>Proponowana kwota dofinasnowania w zł:</t>
  </si>
  <si>
    <t>w tym EFRR w zł):</t>
  </si>
  <si>
    <t>w tym budżet państwa w zł (jeśli dotyczy):</t>
  </si>
  <si>
    <t>Sumaryczna liczba punktów w kryterium</t>
  </si>
  <si>
    <t>imię i nazwisko osoby oceniającej projekt</t>
  </si>
  <si>
    <t>data</t>
  </si>
  <si>
    <t>podpis osoby oceniającej projekt</t>
  </si>
  <si>
    <t>WYNIK OCENY NA ETAPIE OCENY NA ETAPIE OCENY MERYTORYCZNEJ PUNKTOWEJ</t>
  </si>
  <si>
    <t>KARTA OCENY PROJEKTU 
DZIAŁANIE 03.01 „MOBILNOŚĆ MIEJSKA W MOF (ZIT)”
ETAP OCENY MERYTORYCZNEJ PUNKTOWEJ</t>
  </si>
  <si>
    <t>3. „Fundusze Europejskie na mobilność miejską"</t>
  </si>
  <si>
    <t>03.01 „Mobilność miejska w MOF (ZIT)”</t>
  </si>
  <si>
    <t>Długość dróg dla rowerów</t>
  </si>
  <si>
    <t>Efektywność dofinansowania projektu</t>
  </si>
  <si>
    <t>Kompleksowość</t>
  </si>
  <si>
    <t>Plan Zrównoważonej Mobilności Miejskiej (SUMP).</t>
  </si>
  <si>
    <t>Dostępność komunikacyjna</t>
  </si>
  <si>
    <t>Wpływ projektu na poprawę bezpieczeństwa, jakości, atrakcyjności i komfortu użytkowników dróg rowerowych i pieszych</t>
  </si>
  <si>
    <t>Przygotowanie projektu do realizacji</t>
  </si>
  <si>
    <t>Ocenie podlegać będzie długość nowopowstałych dróg dla rowerów. Sposób przyznawania punktów: 1 p. – do 1 km włącznie; 2 p. – od powyżej 1 km do 2 km włącznie; 3 p. – od powyżej 2 km do 3 km włącznie; 4 p. – powyżej 3 km</t>
  </si>
  <si>
    <t>Najwyższą liczbę punktów otrzymają projekty, które w sposób kompleksowy będą rozwiązywały problem infrastruktury ruchu niezmotoryzowanego. Ocena uzależniona będzie od liczby zastosowanych/wdrożonych w projekcie elementów/systemów usprawniających ruch na terenie objętym inwestycją. Sposób przyznawania punktów: 1 p. – zakres projektu obejmuje budowę dwukierunkowej drogi rowerowej; 1 p. – zakres projektu obejmuje budowę drogi pieszej i rowerowej; 1 p. – zakres projektu obejmuje utworzenie miejsc parkingowych dla rowerów (np. w formie Bike&amp;Ride) 1 p. – zakres projektu obejmuje utworzenie lub rozbudowę publicznej wypożyczalni rowerów/hulajnóg. Punkty podlegają sumowaniu. W przypadku braku zastosowania w projekcie elementów, o których mowa powyżej, projekt otrzymuje 0 pkt, co nie oznacza jego odrzucenia.</t>
  </si>
  <si>
    <t>Ocenie w ramach kryterium podlegać będzie, czy Wnioskodawca posiada SUMP. Ocena na podstawie informacji zawartych we wniosku o dofinansowanie wraz z załącznikami.
Sposób przyznawania punktów:
0 pkt. - Wnioskodawca nie posiada SUMP
1 pkt. - Wnioskodawca posiada SUMP, który na moment składania wniosku o dofinansowanie uzyskał ocenę „pozytywną” lub ocenę „pozytywną z rekomendacjami” w zakresie weryfikacji z 8 zasadami ujętymi w Komunikacie Komisji Europejskiej do Parlamentu Europejskiego, Rady Europejskiego Komitetu Ekonomiczno-Społecznego i Komitetu Regionów z 17 grudnia 2013 roku „Wspólne dążenie do osiągnięcia konkurencyjnej i zasobooszczędnej mobilności” COM (2013) 913 final.
Otrzymanie przez projekt 0 p. w kryterium nie oznacza jego odrzucenia.</t>
  </si>
  <si>
    <t>W ramach kryterium oceniana będzie poprawa dostępności komunikacyjnej niezmotoryzowanych uczestników ruchu. Sposób przyznawania punktów - zaplanowane w ramach projektu drogi dla rowerów zapewniają: 1 p. - bezpośrednie połączenie z istniejącymi drogami rowerowymi 1 p. - połączenie z instytucjami administracji publicznej, ośrodkami edukacji, kultury, sportu, skupiskami miejsc pracy 2 p. - połączenie ze stacjami/przystankami/dworcami obsługującymi publiczny transport zbiorowy, w szczególności kolejowy. Punkty w ramach kryterium podlegają sumowaniu. W przypadku braku zastosowania w projekcie elementów, o których mowa powyżej projekt otrzymuje 0 pkt, co nie oznacza jego odrzucenia.</t>
  </si>
  <si>
    <t>Ocena uzależniona będzie od liczby zastosowanych w projekcie elementów przyczyniających się do poprawy bezpieczeństwa, jakości, atrakcyjności i komfortu użytkowników dróg rowerowych i pieszych. Sposób przyznawania punktów: 1 p. – przewidziano odseparowanie ruchu rowerowego od ruchu pojazdów mechanicznych; 1 p. – przewidziano odseparowanie ruchu rowerowego od ruchu pieszych; 1 p. – przewidziano zastosowanie energooszczędnego oświetlenia dróg rowerowych/ciągów pieszo-rowerowych; 1 p. – przewidziano zastosowanie w projekcie innowacyjnych rozwiązań, takich jak: świecąca nawierzchnia drogi rowerowej, droga rowerowa prowadząca z samego wnętrza budynku zastępująca schody, nietypowe innowacyjne kładki/przeprawy rowerowe, podziemne tunele/przejazdy rowerowe. Punkty podlegają sumowaniu. W przypadku braku zastosowania w projekcie elementów, o których mowa powyżej, projekt otrzymuje 0 pkt, co nie oznacza jego odrzucenia.</t>
  </si>
  <si>
    <t>Ocena uzależniona będzie od stanu przygotowania projektu do realizacji: Sposób przyznawania punktów: 0 p. - projekt w fazie pomysłu lub projekt w fazie koncepcji (Wnioskodawca posiada stosowny dokument w tym zakresie, np. opracowaną koncepcję budowy dróg rowerowych lub program funkcjonalno-użytkowy); 2 p. - Wnioskodawca posiada projekt budowlany na cały zakres rzeczowy objęty wnioskiem o dofinansowanie; 4 p. - Wnioskodawca dysponuje wszystkimi wymaganymi decyzjami o zezwoleniu na realizację inwestycji /pozwoleniami na budowę/zgłoszeniami robót. Otrzymanie przez projekt 0 p. w kryterium nie oznacza jego odrzucenia.</t>
  </si>
  <si>
    <t>KRYTERIUM ROZSTRZYGAJĄCE NR 1. „Długość dróg dla rowerów” (kryterium punktowe nr 1).</t>
  </si>
  <si>
    <t>KRYTERIUM ROZSTRZYGAJĄCE NR 2. „Efektywność dofinansowania projektu” (kryterium punktowe nr 2).</t>
  </si>
  <si>
    <t>KRYTERIUM ROZSTRZYGAJĄCE NR 3. „Kompleksowość” (kryterium punktowe nr 3).</t>
  </si>
  <si>
    <t>„Rozwój infrastruktury dla ruchu niezmotoryzowanego z uwzględnieniem zwiększania bezpieczeństwa ruchu – drogi dla rowerów/drogi dla pieszych i rowerów”</t>
  </si>
  <si>
    <t>0 lub 2 lub 4</t>
  </si>
  <si>
    <r>
      <t xml:space="preserve">Możliwość poprawy lub uzupełnienia </t>
    </r>
    <r>
      <rPr>
        <b/>
        <sz val="10"/>
        <rFont val="Calibri Light"/>
        <family val="2"/>
        <charset val="238"/>
      </rPr>
      <t>(TAK/NIE)</t>
    </r>
  </si>
  <si>
    <t>Załącznik nr 4 c</t>
  </si>
  <si>
    <t>Kryterium mierzone będzie ilorazem wartości dofinansowania oraz długości wybudowanej drogi dla rowerów. Największą liczbę punktów otrzymają projekty, które wykażą się najmniejszą wartością wskaźnika efektywności dofinansowania projektu (tzn., że jak najniższym kosztem środków unijnych zostanie osiągnięty jak największy efekt). Liczba punktów będzie zależna od osiągnięć wszystkich projektów przekazanych do oceny merytorycznej punktowej w danym konkursie. Punktacja w ramach kryterium będzie przyznawana wg następujących zasad: nr rankingowy każdego projektu na liście ułożonej według wielkości efektywności dofinansowania (od najmniejszej do największej wartości wskaźnika) dzielimy przez liczbę projektów. W przypadku, gdy wynik zawiera się w przedziale:                                                                                                                 − 0 – 0,25 włącznie - projekt otrzymuje 4 punkty;                                                           − powyżej 0,25 – 0,5 włącznie - projekt otrzymuje 3 punkty, − powyżej 0,5 – 0,75 włącznie - projekt otrzymuje 2 punkty, − powyżej 0,75 – 1 - projekt otrzymuje 1 punkt W przypadku, gdy ocenie podlegać będą mniej niż 4 projekty, najlepszy projekt otrzyma maksymalną liczbę punktów, a pozostałe odpowiednio mniej.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</si>
</sst>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4">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Calibri"/>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cellStyleXfs>
  <cellXfs count="301">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6" fillId="13" borderId="12" xfId="0" applyFont="1" applyFill="1" applyBorder="1" applyAlignment="1">
      <alignment horizontal="center" vertical="center" wrapText="1"/>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6" fillId="13" borderId="12" xfId="0" applyFont="1" applyFill="1" applyBorder="1" applyAlignment="1" applyProtection="1">
      <alignment horizontal="center" vertical="center" wrapText="1"/>
      <protection locked="0"/>
    </xf>
    <xf numFmtId="0" fontId="36"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6" fillId="13" borderId="12" xfId="0" applyNumberFormat="1" applyFont="1" applyFill="1" applyBorder="1" applyAlignment="1" applyProtection="1">
      <alignment horizontal="center" vertical="center" wrapText="1"/>
      <protection locked="0"/>
    </xf>
    <xf numFmtId="0" fontId="36" fillId="13" borderId="15" xfId="0" applyFont="1" applyFill="1" applyBorder="1" applyAlignment="1">
      <alignment horizontal="center" vertical="center" wrapText="1"/>
    </xf>
    <xf numFmtId="0" fontId="37" fillId="13" borderId="11" xfId="0" applyFont="1" applyFill="1" applyBorder="1" applyAlignment="1">
      <alignment horizontal="left" vertical="center" wrapText="1"/>
    </xf>
    <xf numFmtId="0" fontId="36" fillId="13" borderId="11" xfId="0" applyFont="1" applyFill="1" applyBorder="1" applyAlignment="1">
      <alignment horizontal="left" vertical="center" wrapText="1"/>
    </xf>
    <xf numFmtId="49" fontId="36" fillId="13" borderId="11" xfId="0" applyNumberFormat="1" applyFont="1" applyFill="1" applyBorder="1" applyAlignment="1" applyProtection="1">
      <alignment horizontal="center" vertical="center" wrapText="1"/>
      <protection locked="0"/>
    </xf>
    <xf numFmtId="0" fontId="36" fillId="13" borderId="26" xfId="0" applyFont="1" applyFill="1" applyBorder="1" applyAlignment="1">
      <alignment horizontal="center" vertical="center" wrapText="1"/>
    </xf>
    <xf numFmtId="0" fontId="25" fillId="0" borderId="0" xfId="0" applyFont="1" applyAlignment="1">
      <alignment horizontal="center" vertical="top" wrapText="1"/>
    </xf>
    <xf numFmtId="0" fontId="36" fillId="13" borderId="11" xfId="0" applyFont="1" applyFill="1" applyBorder="1" applyAlignment="1">
      <alignment horizontal="center" vertical="center" wrapText="1"/>
    </xf>
    <xf numFmtId="0" fontId="36"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7" fillId="13" borderId="0" xfId="0" applyFont="1" applyFill="1" applyAlignment="1">
      <alignment horizontal="left" vertical="center" wrapText="1"/>
    </xf>
    <xf numFmtId="0" fontId="36" fillId="13" borderId="0" xfId="0" applyFont="1" applyFill="1" applyAlignment="1">
      <alignment horizontal="left" vertical="center" wrapText="1"/>
    </xf>
    <xf numFmtId="49" fontId="36" fillId="13" borderId="0" xfId="0" applyNumberFormat="1" applyFont="1" applyFill="1" applyAlignment="1" applyProtection="1">
      <alignment horizontal="center" vertical="center" wrapText="1"/>
      <protection locked="0"/>
    </xf>
    <xf numFmtId="0" fontId="36" fillId="13" borderId="0" xfId="0" applyFont="1" applyFill="1" applyAlignment="1" applyProtection="1">
      <alignment horizontal="center" vertical="center" wrapText="1"/>
      <protection locked="0"/>
    </xf>
    <xf numFmtId="49" fontId="41" fillId="15" borderId="33" xfId="0" applyNumberFormat="1"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1" fontId="36" fillId="13" borderId="12"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lignment horizontal="center" vertical="center" wrapText="1"/>
    </xf>
    <xf numFmtId="1" fontId="41" fillId="15" borderId="22" xfId="0" applyNumberFormat="1" applyFont="1" applyFill="1" applyBorder="1" applyAlignment="1">
      <alignment horizontal="center" vertical="center" wrapText="1"/>
    </xf>
    <xf numFmtId="1" fontId="41" fillId="15" borderId="35" xfId="0" applyNumberFormat="1" applyFont="1" applyFill="1" applyBorder="1" applyAlignment="1">
      <alignment horizontal="center" vertical="center" wrapText="1"/>
    </xf>
    <xf numFmtId="1" fontId="41"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6"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6" fillId="17" borderId="11" xfId="0" applyFont="1" applyFill="1" applyBorder="1" applyAlignment="1" applyProtection="1">
      <alignment horizontal="left" vertical="center" wrapText="1"/>
      <protection locked="0"/>
    </xf>
    <xf numFmtId="0" fontId="36" fillId="13" borderId="36"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8" fillId="0" borderId="30" xfId="0" applyFont="1" applyBorder="1" applyAlignment="1">
      <alignment horizontal="left" vertical="top" wrapText="1"/>
    </xf>
    <xf numFmtId="0" fontId="41" fillId="0" borderId="30" xfId="0" applyFont="1" applyBorder="1" applyAlignment="1">
      <alignment horizontal="left" wrapText="1"/>
    </xf>
    <xf numFmtId="0" fontId="41" fillId="0" borderId="30" xfId="0" applyFont="1" applyBorder="1" applyAlignment="1">
      <alignment horizontal="left" vertical="top" wrapText="1"/>
    </xf>
    <xf numFmtId="0" fontId="42" fillId="18" borderId="0" xfId="0" applyFont="1" applyFill="1" applyAlignment="1">
      <alignment horizontal="left" vertical="top" wrapText="1"/>
    </xf>
    <xf numFmtId="0" fontId="33" fillId="19" borderId="12" xfId="0" applyFont="1" applyFill="1" applyBorder="1" applyAlignment="1">
      <alignment vertical="center"/>
    </xf>
    <xf numFmtId="16" fontId="36" fillId="13" borderId="11" xfId="0" applyNumberFormat="1" applyFont="1" applyFill="1" applyBorder="1" applyAlignment="1">
      <alignment horizontal="center" vertical="center" wrapText="1"/>
    </xf>
    <xf numFmtId="0" fontId="30" fillId="0" borderId="0" xfId="0" applyFont="1" applyAlignment="1">
      <alignment vertical="center" wrapText="1"/>
    </xf>
    <xf numFmtId="49" fontId="41" fillId="13" borderId="0" xfId="0" applyNumberFormat="1" applyFont="1" applyFill="1" applyAlignment="1" applyProtection="1">
      <alignment horizontal="center" vertical="center" wrapText="1"/>
      <protection locked="0"/>
    </xf>
    <xf numFmtId="1" fontId="41" fillId="13" borderId="0" xfId="0" applyNumberFormat="1" applyFont="1" applyFill="1" applyAlignment="1">
      <alignment horizontal="center" vertical="center" wrapText="1"/>
    </xf>
    <xf numFmtId="0" fontId="32" fillId="0" borderId="0" xfId="0" applyFont="1" applyAlignment="1">
      <alignment vertical="center"/>
    </xf>
    <xf numFmtId="0" fontId="33" fillId="15" borderId="0" xfId="0" applyFont="1" applyFill="1"/>
    <xf numFmtId="0" fontId="38" fillId="0" borderId="0" xfId="0" applyFont="1" applyAlignment="1">
      <alignment horizontal="left" vertical="center" wrapText="1"/>
    </xf>
    <xf numFmtId="0" fontId="33" fillId="13" borderId="12" xfId="0" applyFont="1" applyFill="1" applyBorder="1" applyAlignment="1">
      <alignment vertical="center"/>
    </xf>
    <xf numFmtId="0" fontId="33" fillId="13" borderId="12" xfId="0" applyFont="1" applyFill="1" applyBorder="1" applyAlignment="1">
      <alignment horizontal="right" vertical="center"/>
    </xf>
    <xf numFmtId="1" fontId="36" fillId="13" borderId="11"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lignment horizontal="center" vertical="center" wrapText="1"/>
    </xf>
    <xf numFmtId="0" fontId="43" fillId="13" borderId="12" xfId="0" applyFont="1" applyFill="1" applyBorder="1" applyAlignment="1">
      <alignment horizontal="left" vertical="center" wrapText="1"/>
    </xf>
    <xf numFmtId="0" fontId="43" fillId="13" borderId="11" xfId="0" applyFont="1" applyFill="1" applyBorder="1" applyAlignment="1">
      <alignment horizontal="left" vertical="center" wrapText="1"/>
    </xf>
    <xf numFmtId="0" fontId="43" fillId="13" borderId="40" xfId="0" applyFont="1" applyFill="1" applyBorder="1" applyAlignment="1">
      <alignment horizontal="left" vertical="center" wrapText="1"/>
    </xf>
    <xf numFmtId="0" fontId="33" fillId="15" borderId="12" xfId="0" applyFont="1" applyFill="1" applyBorder="1"/>
    <xf numFmtId="0" fontId="1" fillId="0" borderId="0" xfId="0" applyFont="1"/>
    <xf numFmtId="164" fontId="29" fillId="13" borderId="12" xfId="0" applyNumberFormat="1" applyFont="1" applyFill="1" applyBorder="1" applyAlignment="1" applyProtection="1">
      <alignment horizontal="left" vertical="center"/>
      <protection locked="0"/>
    </xf>
    <xf numFmtId="164" fontId="29" fillId="13" borderId="14" xfId="0" applyNumberFormat="1" applyFont="1" applyFill="1" applyBorder="1" applyAlignment="1" applyProtection="1">
      <alignment horizontal="left" vertical="center"/>
      <protection locked="0"/>
    </xf>
    <xf numFmtId="164" fontId="29" fillId="13" borderId="38" xfId="0" applyNumberFormat="1" applyFont="1" applyFill="1" applyBorder="1" applyAlignment="1" applyProtection="1">
      <alignment horizontal="left" vertical="center"/>
      <protection locked="0"/>
    </xf>
    <xf numFmtId="164" fontId="29" fillId="13" borderId="36" xfId="0" applyNumberFormat="1" applyFont="1" applyFill="1" applyBorder="1" applyAlignment="1" applyProtection="1">
      <alignment horizontal="left" vertical="center"/>
      <protection locked="0"/>
    </xf>
    <xf numFmtId="0" fontId="32" fillId="13" borderId="14" xfId="0" applyFont="1" applyFill="1" applyBorder="1" applyAlignment="1">
      <alignment horizontal="left" vertical="center"/>
    </xf>
    <xf numFmtId="0" fontId="32" fillId="13" borderId="38" xfId="0" applyFont="1" applyFill="1" applyBorder="1" applyAlignment="1">
      <alignment horizontal="left" vertical="center"/>
    </xf>
    <xf numFmtId="0" fontId="32" fillId="13" borderId="36" xfId="0" applyFont="1" applyFill="1" applyBorder="1" applyAlignment="1">
      <alignment horizontal="left" vertical="center"/>
    </xf>
    <xf numFmtId="0" fontId="33" fillId="13" borderId="12" xfId="0" applyFont="1" applyFill="1" applyBorder="1" applyAlignment="1" applyProtection="1">
      <alignment horizontal="left" vertical="center" wrapText="1"/>
      <protection locked="0"/>
    </xf>
    <xf numFmtId="0" fontId="33" fillId="13" borderId="12" xfId="0" applyFont="1" applyFill="1" applyBorder="1" applyAlignment="1" applyProtection="1">
      <alignment horizontal="left" vertical="center"/>
      <protection locked="0"/>
    </xf>
    <xf numFmtId="0" fontId="27" fillId="0" borderId="0" xfId="0" applyFont="1" applyAlignment="1">
      <alignment horizontal="center" wrapText="1"/>
    </xf>
    <xf numFmtId="0" fontId="27" fillId="0" borderId="0" xfId="0" applyFont="1" applyAlignment="1">
      <alignment horizontal="center"/>
    </xf>
    <xf numFmtId="0" fontId="33" fillId="19" borderId="12" xfId="0" applyFont="1" applyFill="1" applyBorder="1" applyAlignment="1">
      <alignment horizontal="left" vertical="center" wrapText="1"/>
    </xf>
    <xf numFmtId="0" fontId="33" fillId="19" borderId="12"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0"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12" xfId="0" applyFont="1" applyBorder="1" applyAlignment="1">
      <alignment horizontal="center"/>
    </xf>
    <xf numFmtId="49" fontId="41" fillId="15" borderId="0" xfId="0" applyNumberFormat="1" applyFont="1" applyFill="1" applyAlignment="1" applyProtection="1">
      <alignment horizontal="center" vertical="center" wrapText="1"/>
      <protection locked="0"/>
    </xf>
    <xf numFmtId="49" fontId="41" fillId="15" borderId="37" xfId="0" applyNumberFormat="1" applyFont="1" applyFill="1" applyBorder="1" applyAlignment="1" applyProtection="1">
      <alignment horizontal="center" vertical="center" wrapText="1"/>
      <protection locked="0"/>
    </xf>
    <xf numFmtId="0" fontId="33" fillId="0" borderId="0" xfId="0" applyFont="1" applyAlignment="1">
      <alignment horizontal="left" vertical="center"/>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3" fillId="15" borderId="12" xfId="0" applyFont="1" applyFill="1" applyBorder="1" applyAlignment="1">
      <alignment horizontal="center"/>
    </xf>
    <xf numFmtId="0" fontId="33" fillId="0" borderId="0" xfId="0" applyFont="1" applyAlignment="1">
      <alignment horizontal="left"/>
    </xf>
    <xf numFmtId="0" fontId="33" fillId="0" borderId="12" xfId="0" applyFont="1" applyBorder="1" applyAlignment="1">
      <alignment horizontal="center"/>
    </xf>
    <xf numFmtId="0" fontId="27" fillId="0" borderId="0" xfId="0" applyFont="1" applyAlignment="1">
      <alignment horizontal="center" vertical="center"/>
    </xf>
    <xf numFmtId="0" fontId="1" fillId="0" borderId="39" xfId="0" applyFont="1" applyBorder="1" applyAlignment="1">
      <alignment horizontal="center"/>
    </xf>
    <xf numFmtId="0" fontId="0" fillId="0" borderId="12" xfId="0" applyBorder="1" applyAlignment="1">
      <alignment horizontal="center"/>
    </xf>
    <xf numFmtId="49" fontId="1" fillId="13" borderId="12" xfId="0" applyNumberFormat="1" applyFont="1" applyFill="1" applyBorder="1" applyAlignment="1">
      <alignment horizontal="left" vertical="top"/>
    </xf>
    <xf numFmtId="49" fontId="0" fillId="13" borderId="12" xfId="0" applyNumberFormat="1" applyFill="1" applyBorder="1" applyAlignment="1">
      <alignment horizontal="left" vertical="top"/>
    </xf>
    <xf numFmtId="0" fontId="33" fillId="15" borderId="0" xfId="0" applyFont="1" applyFill="1" applyAlignment="1">
      <alignment horizontal="left"/>
    </xf>
    <xf numFmtId="0" fontId="1" fillId="0" borderId="12" xfId="0" applyFont="1" applyBorder="1" applyAlignment="1">
      <alignment horizontal="center"/>
    </xf>
    <xf numFmtId="0" fontId="38" fillId="0" borderId="0" xfId="0" applyFont="1" applyAlignment="1">
      <alignment horizontal="left" vertical="center" wrapText="1"/>
    </xf>
    <xf numFmtId="0" fontId="33" fillId="15" borderId="12" xfId="0" applyFont="1" applyFill="1" applyBorder="1" applyAlignment="1">
      <alignment horizontal="left" vertical="center"/>
    </xf>
    <xf numFmtId="0" fontId="33" fillId="15" borderId="12" xfId="0" applyFont="1" applyFill="1" applyBorder="1" applyAlignment="1">
      <alignment horizontal="left" vertical="center" wrapText="1"/>
    </xf>
    <xf numFmtId="0" fontId="41" fillId="15" borderId="11" xfId="0" applyFont="1" applyFill="1" applyBorder="1" applyAlignment="1">
      <alignment horizontal="center" vertical="center" wrapText="1"/>
    </xf>
    <xf numFmtId="0" fontId="33" fillId="0" borderId="12" xfId="0" applyFont="1" applyBorder="1" applyAlignment="1">
      <alignment horizontal="center" vertical="center"/>
    </xf>
    <xf numFmtId="0" fontId="33" fillId="0" borderId="12" xfId="0" applyFont="1" applyBorder="1" applyAlignment="1">
      <alignment horizontal="center" vertical="center" wrapText="1"/>
    </xf>
    <xf numFmtId="0" fontId="41" fillId="0" borderId="14" xfId="0" applyFont="1" applyBorder="1" applyAlignment="1">
      <alignment horizontal="center"/>
    </xf>
    <xf numFmtId="0" fontId="41" fillId="0" borderId="36" xfId="0" applyFont="1" applyBorder="1" applyAlignment="1">
      <alignment horizontal="center"/>
    </xf>
    <xf numFmtId="0" fontId="41" fillId="0" borderId="38" xfId="0" applyFont="1"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39" fillId="13" borderId="0" xfId="0" applyFont="1" applyFill="1" applyAlignment="1">
      <alignment horizontal="left" vertical="center" wrapText="1"/>
    </xf>
    <xf numFmtId="0" fontId="1" fillId="0" borderId="17" xfId="0" applyFont="1" applyBorder="1" applyAlignment="1">
      <alignment horizontal="center"/>
    </xf>
    <xf numFmtId="0" fontId="33" fillId="0" borderId="29" xfId="0" applyFont="1" applyBorder="1" applyAlignment="1">
      <alignment horizontal="center"/>
    </xf>
    <xf numFmtId="0" fontId="1" fillId="15" borderId="14" xfId="0" applyFont="1" applyFill="1" applyBorder="1" applyAlignment="1">
      <alignment horizontal="center" wrapText="1"/>
    </xf>
    <xf numFmtId="0" fontId="1" fillId="15" borderId="38" xfId="0" applyFont="1" applyFill="1" applyBorder="1" applyAlignment="1">
      <alignment horizontal="center" wrapText="1"/>
    </xf>
    <xf numFmtId="0" fontId="1" fillId="15" borderId="36" xfId="0" applyFont="1" applyFill="1" applyBorder="1" applyAlignment="1">
      <alignment horizontal="center" wrapText="1"/>
    </xf>
    <xf numFmtId="0" fontId="1" fillId="15" borderId="14" xfId="0" applyFont="1" applyFill="1" applyBorder="1" applyAlignment="1">
      <alignment horizontal="center"/>
    </xf>
    <xf numFmtId="0" fontId="1" fillId="15" borderId="38" xfId="0" applyFont="1" applyFill="1" applyBorder="1" applyAlignment="1">
      <alignment horizontal="center"/>
    </xf>
    <xf numFmtId="0" fontId="1" fillId="15" borderId="36" xfId="0" applyFont="1" applyFill="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vertical/>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3:J10"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 dataDxfId="57"/>
    <tableColumn id="14" xr3:uid="{49535503-82ED-42E6-B14C-6D448F23EC98}" name="Możliwość poprawy lub uzupełnienia (TAK/NIE)" dataDxfId="56"/>
    <tableColumn id="4" xr3:uid="{00000000-0010-0000-0300-000004000000}" name="Punktacja" dataDxfId="55"/>
    <tableColumn id="5" xr3:uid="{00000000-0010-0000-0300-000005000000}" name="Waga" dataDxfId="54"/>
    <tableColumn id="9" xr3:uid="{00000000-0010-0000-0300-000009000000}" name="Maksymalna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pageSetUpPr fitToPage="1"/>
  </sheetPr>
  <dimension ref="A2:I15"/>
  <sheetViews>
    <sheetView view="pageBreakPreview" zoomScaleNormal="100" zoomScaleSheetLayoutView="100" zoomScalePageLayoutView="85" workbookViewId="0">
      <selection activeCell="F7" sqref="F7"/>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54" customHeight="1">
      <c r="A2" s="182" t="s">
        <v>185</v>
      </c>
      <c r="B2" s="183"/>
      <c r="C2" s="183"/>
      <c r="D2" s="183"/>
      <c r="E2" s="183"/>
    </row>
    <row r="3" spans="1:9" ht="18.75">
      <c r="A3" s="39"/>
      <c r="B3" s="39"/>
      <c r="C3" s="39"/>
      <c r="E3" s="127" t="s">
        <v>207</v>
      </c>
    </row>
    <row r="4" spans="1:9" s="5" customFormat="1" ht="39.75" customHeight="1">
      <c r="A4" s="156" t="s">
        <v>83</v>
      </c>
      <c r="B4" s="184" t="s">
        <v>186</v>
      </c>
      <c r="C4" s="184"/>
      <c r="D4" s="184"/>
      <c r="E4" s="184"/>
      <c r="F4" s="40"/>
      <c r="G4" s="40"/>
      <c r="H4" s="40"/>
      <c r="I4" s="40"/>
    </row>
    <row r="5" spans="1:9" s="5" customFormat="1" ht="15.75">
      <c r="A5" s="156" t="s">
        <v>11</v>
      </c>
      <c r="B5" s="184" t="s">
        <v>187</v>
      </c>
      <c r="C5" s="184"/>
      <c r="D5" s="184"/>
      <c r="E5" s="184"/>
      <c r="F5" s="40"/>
      <c r="G5" s="40"/>
      <c r="H5" s="40"/>
      <c r="I5" s="40"/>
    </row>
    <row r="6" spans="1:9" s="5" customFormat="1" ht="49.5" customHeight="1">
      <c r="A6" s="156" t="s">
        <v>97</v>
      </c>
      <c r="B6" s="184" t="s">
        <v>204</v>
      </c>
      <c r="C6" s="184"/>
      <c r="D6" s="184"/>
      <c r="E6" s="184"/>
      <c r="F6" s="40"/>
      <c r="G6" s="40"/>
      <c r="H6" s="40"/>
      <c r="I6" s="40"/>
    </row>
    <row r="7" spans="1:9" s="5" customFormat="1" ht="44.25" customHeight="1">
      <c r="A7" s="156" t="s">
        <v>31</v>
      </c>
      <c r="B7" s="185" t="s">
        <v>86</v>
      </c>
      <c r="C7" s="185"/>
      <c r="D7" s="185"/>
      <c r="E7" s="185"/>
      <c r="F7" s="40"/>
      <c r="G7" s="40"/>
      <c r="H7" s="40"/>
      <c r="I7" s="40"/>
    </row>
    <row r="8" spans="1:9" s="5" customFormat="1" ht="36" customHeight="1">
      <c r="A8" s="164" t="s">
        <v>167</v>
      </c>
      <c r="B8" s="180"/>
      <c r="C8" s="181"/>
      <c r="D8" s="181"/>
      <c r="E8" s="181"/>
      <c r="F8" s="38"/>
      <c r="G8" s="38"/>
      <c r="H8" s="38"/>
      <c r="I8" s="38"/>
    </row>
    <row r="9" spans="1:9" ht="38.25" customHeight="1">
      <c r="A9" s="164" t="s">
        <v>10</v>
      </c>
      <c r="B9" s="180"/>
      <c r="C9" s="180"/>
      <c r="D9" s="180"/>
      <c r="E9" s="180"/>
      <c r="F9" s="38"/>
      <c r="G9" s="38"/>
      <c r="H9" s="38"/>
      <c r="I9" s="38"/>
    </row>
    <row r="10" spans="1:9" ht="36" customHeight="1">
      <c r="A10" s="164" t="s">
        <v>168</v>
      </c>
      <c r="B10" s="173"/>
      <c r="C10" s="173"/>
      <c r="D10" s="173"/>
      <c r="E10" s="173"/>
      <c r="F10" s="42"/>
      <c r="G10" s="42"/>
      <c r="H10" s="42"/>
      <c r="I10" s="13"/>
    </row>
    <row r="11" spans="1:9" ht="30" customHeight="1">
      <c r="A11" s="164" t="s">
        <v>169</v>
      </c>
      <c r="B11" s="173"/>
      <c r="C11" s="173"/>
      <c r="D11" s="173"/>
      <c r="E11" s="173"/>
      <c r="F11" s="42"/>
      <c r="G11" s="42"/>
      <c r="H11" s="42"/>
      <c r="I11" s="13"/>
    </row>
    <row r="12" spans="1:9" ht="29.25" customHeight="1">
      <c r="A12" s="164" t="s">
        <v>170</v>
      </c>
      <c r="B12" s="173"/>
      <c r="C12" s="173"/>
      <c r="D12" s="173"/>
      <c r="E12" s="173"/>
      <c r="F12" s="43"/>
      <c r="G12" s="44"/>
      <c r="H12" s="45"/>
      <c r="I12" s="13"/>
    </row>
    <row r="13" spans="1:9" ht="30.75" customHeight="1">
      <c r="A13" s="165" t="s">
        <v>20</v>
      </c>
      <c r="B13" s="174"/>
      <c r="C13" s="175"/>
      <c r="D13" s="175"/>
      <c r="E13" s="176"/>
      <c r="F13" s="43"/>
      <c r="G13" s="44"/>
      <c r="H13" s="45"/>
      <c r="I13" s="13"/>
    </row>
    <row r="14" spans="1:9" ht="30.75" customHeight="1">
      <c r="A14" s="165" t="s">
        <v>171</v>
      </c>
      <c r="B14" s="173"/>
      <c r="C14" s="173"/>
      <c r="D14" s="173"/>
      <c r="E14" s="173"/>
      <c r="F14" s="43"/>
      <c r="G14" s="44"/>
      <c r="H14" s="45"/>
      <c r="I14" s="13"/>
    </row>
    <row r="15" spans="1:9" ht="35.25" customHeight="1">
      <c r="A15" s="164" t="s">
        <v>172</v>
      </c>
      <c r="B15" s="177"/>
      <c r="C15" s="178"/>
      <c r="D15" s="178"/>
      <c r="E15" s="179"/>
      <c r="F15" s="48"/>
      <c r="H15" s="12"/>
      <c r="I15" s="12"/>
    </row>
  </sheetData>
  <sheetProtection autoFilter="0"/>
  <protectedRanges>
    <protectedRange password="CF7A" sqref="B7:E7" name="Rozstęp3"/>
    <protectedRange sqref="A13:B14 D13:I14" name="Rozstęp1_1_1"/>
    <protectedRange sqref="A9:B12 D9:I12 A15:F15 H15:I15" name="Rozstęp1_1"/>
  </protectedRanges>
  <mergeCells count="13">
    <mergeCell ref="A2:E2"/>
    <mergeCell ref="B6:E6"/>
    <mergeCell ref="B5:E5"/>
    <mergeCell ref="B7:E7"/>
    <mergeCell ref="B4:E4"/>
    <mergeCell ref="B14:E14"/>
    <mergeCell ref="B13:E13"/>
    <mergeCell ref="B15:E15"/>
    <mergeCell ref="B8:E8"/>
    <mergeCell ref="B9:E9"/>
    <mergeCell ref="B10:E10"/>
    <mergeCell ref="B11:E11"/>
    <mergeCell ref="B12:E12"/>
  </mergeCells>
  <printOptions horizontalCentered="1"/>
  <pageMargins left="0.19685039370078741" right="0.19685039370078741" top="1.2204724409448819" bottom="0.19685039370078741" header="0.31496062992125984" footer="0.31496062992125984"/>
  <pageSetup paperSize="9" scale="77"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6" t="str">
        <f>'Karta tytułowa'!A15</f>
        <v>Nr ewidencyjny wniosku:</v>
      </c>
      <c r="C2" s="186"/>
    </row>
    <row r="3" spans="1:8" ht="15.75">
      <c r="A3" s="8" t="s">
        <v>87</v>
      </c>
      <c r="B3" s="9"/>
    </row>
    <row r="4" spans="1:8" ht="15.75">
      <c r="A4" s="141" t="s">
        <v>14</v>
      </c>
      <c r="B4" s="11"/>
      <c r="C4" s="11"/>
    </row>
    <row r="5" spans="1:8" ht="15.75">
      <c r="A5" s="8"/>
      <c r="B5" s="11"/>
      <c r="C5" s="11"/>
      <c r="D5" s="12"/>
      <c r="E5" s="13"/>
      <c r="F5" s="13"/>
      <c r="H5" s="85"/>
    </row>
    <row r="6" spans="1:8" s="7" customFormat="1" ht="39" thickBot="1">
      <c r="A6" s="61" t="s">
        <v>9</v>
      </c>
      <c r="B6" s="62" t="s">
        <v>21</v>
      </c>
      <c r="C6" s="62" t="s">
        <v>13</v>
      </c>
      <c r="D6" s="62" t="s">
        <v>99</v>
      </c>
      <c r="E6" s="63" t="s">
        <v>1</v>
      </c>
      <c r="F6" s="64" t="s">
        <v>2</v>
      </c>
      <c r="G6" s="65" t="s">
        <v>3</v>
      </c>
      <c r="H6" s="66" t="s">
        <v>57</v>
      </c>
    </row>
    <row r="7" spans="1:8" ht="43.5" customHeight="1">
      <c r="A7" s="14" t="s">
        <v>4</v>
      </c>
      <c r="B7" s="15" t="s">
        <v>158</v>
      </c>
      <c r="C7" s="16" t="s">
        <v>159</v>
      </c>
      <c r="D7" s="17" t="s">
        <v>100</v>
      </c>
      <c r="E7" s="18"/>
      <c r="F7" s="18"/>
      <c r="G7" s="119"/>
      <c r="H7" s="19"/>
    </row>
    <row r="8" spans="1:8" ht="105.75" customHeight="1">
      <c r="A8" s="14" t="s">
        <v>5</v>
      </c>
      <c r="B8" s="20" t="s">
        <v>33</v>
      </c>
      <c r="C8" s="16" t="s">
        <v>36</v>
      </c>
      <c r="D8" s="17" t="s">
        <v>101</v>
      </c>
      <c r="E8" s="18"/>
      <c r="F8" s="18"/>
      <c r="G8" s="119"/>
      <c r="H8" s="19"/>
    </row>
    <row r="9" spans="1:8" ht="306">
      <c r="A9" s="14" t="s">
        <v>6</v>
      </c>
      <c r="B9" s="20" t="s">
        <v>34</v>
      </c>
      <c r="C9" s="16" t="s">
        <v>160</v>
      </c>
      <c r="D9" s="17" t="s">
        <v>100</v>
      </c>
      <c r="E9" s="18"/>
      <c r="F9" s="18"/>
      <c r="G9" s="119"/>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9"/>
      <c r="H11" s="19"/>
    </row>
    <row r="12" spans="1:8" ht="127.5">
      <c r="A12" s="14" t="s">
        <v>17</v>
      </c>
      <c r="B12" s="20" t="s">
        <v>22</v>
      </c>
      <c r="C12" s="16" t="s">
        <v>41</v>
      </c>
      <c r="D12" s="17" t="s">
        <v>100</v>
      </c>
      <c r="E12" s="18"/>
      <c r="F12" s="18"/>
      <c r="G12" s="119"/>
      <c r="H12" s="19"/>
    </row>
    <row r="13" spans="1:8" ht="127.5">
      <c r="A13" s="14" t="s">
        <v>18</v>
      </c>
      <c r="B13" s="15" t="s">
        <v>42</v>
      </c>
      <c r="C13" s="16" t="s">
        <v>112</v>
      </c>
      <c r="D13" s="17" t="s">
        <v>100</v>
      </c>
      <c r="E13" s="18"/>
      <c r="F13" s="18"/>
      <c r="G13" s="119"/>
      <c r="H13" s="19"/>
    </row>
    <row r="14" spans="1:8" ht="159" customHeight="1">
      <c r="A14" s="14" t="s">
        <v>19</v>
      </c>
      <c r="B14" s="15" t="s">
        <v>43</v>
      </c>
      <c r="C14" s="16" t="s">
        <v>161</v>
      </c>
      <c r="D14" s="17" t="s">
        <v>101</v>
      </c>
      <c r="E14" s="18"/>
      <c r="F14" s="18"/>
      <c r="G14" s="119"/>
      <c r="H14" s="19"/>
    </row>
    <row r="15" spans="1:8" ht="49.5" customHeight="1">
      <c r="A15" s="14" t="s">
        <v>26</v>
      </c>
      <c r="B15" s="15" t="s">
        <v>44</v>
      </c>
      <c r="C15" s="16" t="s">
        <v>45</v>
      </c>
      <c r="D15" s="17" t="s">
        <v>100</v>
      </c>
      <c r="E15" s="18"/>
      <c r="F15" s="18"/>
      <c r="G15" s="119"/>
      <c r="H15" s="19"/>
    </row>
    <row r="16" spans="1:8" ht="153">
      <c r="A16" s="14" t="s">
        <v>27</v>
      </c>
      <c r="B16" s="15" t="s">
        <v>46</v>
      </c>
      <c r="C16" s="16" t="s">
        <v>48</v>
      </c>
      <c r="D16" s="17" t="s">
        <v>101</v>
      </c>
      <c r="E16" s="18"/>
      <c r="F16" s="18"/>
      <c r="G16" s="119"/>
      <c r="H16" s="19"/>
    </row>
    <row r="17" spans="1:8" ht="227.25" customHeight="1">
      <c r="A17" s="14" t="s">
        <v>28</v>
      </c>
      <c r="B17" s="15" t="s">
        <v>47</v>
      </c>
      <c r="C17" s="16" t="s">
        <v>49</v>
      </c>
      <c r="D17" s="17" t="s">
        <v>101</v>
      </c>
      <c r="E17" s="18"/>
      <c r="F17" s="18"/>
      <c r="G17" s="119"/>
      <c r="H17" s="19"/>
    </row>
    <row r="18" spans="1:8" s="13" customFormat="1" ht="279.75" customHeight="1">
      <c r="A18" s="14" t="s">
        <v>29</v>
      </c>
      <c r="B18" s="15" t="s">
        <v>116</v>
      </c>
      <c r="C18" s="16" t="s">
        <v>50</v>
      </c>
      <c r="D18" s="17" t="s">
        <v>101</v>
      </c>
      <c r="E18" s="18"/>
      <c r="F18" s="18"/>
      <c r="G18" s="119"/>
      <c r="H18" s="19"/>
    </row>
    <row r="19" spans="1:8" s="13" customFormat="1" ht="127.5">
      <c r="A19" s="14" t="s">
        <v>30</v>
      </c>
      <c r="B19" s="15" t="s">
        <v>51</v>
      </c>
      <c r="C19" s="16" t="s">
        <v>52</v>
      </c>
      <c r="D19" s="17" t="s">
        <v>101</v>
      </c>
      <c r="E19" s="18"/>
      <c r="F19" s="18"/>
      <c r="G19" s="119"/>
      <c r="H19" s="19"/>
    </row>
    <row r="20" spans="1:8" s="13" customFormat="1" ht="149.25" customHeight="1">
      <c r="A20" s="14" t="s">
        <v>62</v>
      </c>
      <c r="B20" s="15" t="s">
        <v>53</v>
      </c>
      <c r="C20" s="16" t="s">
        <v>54</v>
      </c>
      <c r="D20" s="17" t="s">
        <v>101</v>
      </c>
      <c r="E20" s="18"/>
      <c r="F20" s="18"/>
      <c r="G20" s="119"/>
      <c r="H20" s="19"/>
    </row>
    <row r="21" spans="1:8" ht="280.5">
      <c r="A21" s="14" t="s">
        <v>63</v>
      </c>
      <c r="B21" s="15" t="s">
        <v>55</v>
      </c>
      <c r="C21" s="16" t="s">
        <v>56</v>
      </c>
      <c r="D21" s="17" t="s">
        <v>101</v>
      </c>
      <c r="E21" s="18"/>
      <c r="F21" s="18"/>
      <c r="G21" s="119"/>
      <c r="H21" s="19"/>
    </row>
    <row r="22" spans="1:8" ht="27.75" customHeight="1">
      <c r="A22" s="21" t="s">
        <v>25</v>
      </c>
      <c r="B22" s="22"/>
      <c r="C22" s="23"/>
      <c r="D22" s="24"/>
      <c r="E22" s="24"/>
      <c r="F22" s="24"/>
    </row>
    <row r="23" spans="1:8" ht="27.75" customHeight="1">
      <c r="A23" s="187" t="s">
        <v>106</v>
      </c>
      <c r="B23" s="187"/>
      <c r="C23" s="187"/>
      <c r="D23" s="187"/>
      <c r="E23" s="187"/>
      <c r="F23" s="187"/>
      <c r="G23" s="187"/>
      <c r="H23" s="188"/>
    </row>
    <row r="24" spans="1:8" ht="27.75" customHeight="1">
      <c r="A24" s="187"/>
      <c r="B24" s="187"/>
      <c r="C24" s="187"/>
      <c r="D24" s="187"/>
      <c r="E24" s="187"/>
      <c r="F24" s="187"/>
      <c r="G24" s="187"/>
      <c r="H24" s="188"/>
    </row>
    <row r="25" spans="1:8" ht="27.75" customHeight="1">
      <c r="A25" s="187"/>
      <c r="B25" s="187"/>
      <c r="C25" s="187"/>
      <c r="D25" s="187"/>
      <c r="E25" s="187"/>
      <c r="F25" s="187"/>
      <c r="G25" s="187"/>
      <c r="H25" s="188"/>
    </row>
    <row r="26" spans="1:8" ht="27.75" customHeight="1">
      <c r="A26" s="187"/>
      <c r="B26" s="187"/>
      <c r="C26" s="187"/>
      <c r="D26" s="187"/>
      <c r="E26" s="187"/>
      <c r="F26" s="187"/>
      <c r="G26" s="187"/>
      <c r="H26" s="188"/>
    </row>
    <row r="27" spans="1:8" ht="27.75" customHeight="1">
      <c r="A27" s="187"/>
      <c r="B27" s="187"/>
      <c r="C27" s="187"/>
      <c r="D27" s="187"/>
      <c r="E27" s="187"/>
      <c r="F27" s="187"/>
      <c r="G27" s="187"/>
      <c r="H27" s="188"/>
    </row>
    <row r="28" spans="1:8" ht="27.75" customHeight="1">
      <c r="A28" s="187"/>
      <c r="B28" s="187"/>
      <c r="C28" s="187"/>
      <c r="D28" s="187"/>
      <c r="E28" s="187"/>
      <c r="F28" s="187"/>
      <c r="G28" s="187"/>
      <c r="H28" s="188"/>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96" t="str">
        <f>'Karta tytułowa'!A15</f>
        <v>Nr ewidencyjny wniosku:</v>
      </c>
      <c r="C1" s="196"/>
      <c r="D1" s="24"/>
      <c r="E1" s="24"/>
      <c r="F1" s="24"/>
      <c r="G1" s="7"/>
      <c r="H1" s="7"/>
      <c r="I1" s="7"/>
      <c r="J1" s="5"/>
    </row>
    <row r="2" spans="1:10" ht="15.75">
      <c r="A2" s="87"/>
      <c r="B2" s="197" t="s">
        <v>79</v>
      </c>
      <c r="C2" s="197"/>
      <c r="D2" s="197"/>
      <c r="E2" s="197"/>
      <c r="F2" s="197"/>
      <c r="G2" s="197"/>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93" t="s">
        <v>82</v>
      </c>
      <c r="C5" s="194"/>
      <c r="D5" s="195"/>
      <c r="E5" s="82"/>
      <c r="F5" s="69"/>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98" t="s">
        <v>104</v>
      </c>
      <c r="C8" s="199"/>
      <c r="D8" s="199"/>
      <c r="E8" s="199"/>
      <c r="F8" s="199"/>
      <c r="G8" s="199"/>
      <c r="H8" s="7"/>
      <c r="I8" s="7"/>
      <c r="J8" s="5"/>
    </row>
    <row r="9" spans="1:10" ht="13.5" thickBot="1">
      <c r="A9" s="5"/>
      <c r="B9" s="5"/>
      <c r="C9" s="89"/>
      <c r="D9" s="7"/>
      <c r="E9" s="5"/>
      <c r="F9" s="5"/>
      <c r="G9" s="5"/>
      <c r="H9" s="7"/>
      <c r="I9" s="7"/>
      <c r="J9" s="5"/>
    </row>
    <row r="10" spans="1:10" ht="16.5" thickBot="1">
      <c r="A10" s="5"/>
      <c r="B10" s="200" t="s">
        <v>61</v>
      </c>
      <c r="C10" s="201"/>
      <c r="D10" s="34" t="s">
        <v>80</v>
      </c>
      <c r="E10" s="202" t="s">
        <v>60</v>
      </c>
      <c r="F10" s="202"/>
      <c r="G10" s="203"/>
      <c r="H10" s="7"/>
      <c r="I10" s="7"/>
      <c r="J10" s="5"/>
    </row>
    <row r="11" spans="1:10" ht="20.100000000000001" customHeight="1" thickBot="1">
      <c r="A11" s="5"/>
      <c r="B11" s="189"/>
      <c r="C11" s="190"/>
      <c r="D11" s="35"/>
      <c r="E11" s="191"/>
      <c r="F11" s="191"/>
      <c r="G11" s="192"/>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6" t="str">
        <f>'Karta tytułowa'!A15</f>
        <v>Nr ewidencyjny wniosku:</v>
      </c>
      <c r="C1" s="206"/>
    </row>
    <row r="2" spans="1:8" ht="16.5" customHeight="1">
      <c r="A2" s="204" t="s">
        <v>90</v>
      </c>
      <c r="B2" s="204"/>
      <c r="C2" s="204"/>
      <c r="D2" s="204"/>
      <c r="E2" s="204"/>
      <c r="F2" s="204"/>
      <c r="G2" s="204"/>
      <c r="H2" s="204"/>
    </row>
    <row r="3" spans="1:8" ht="16.5" customHeight="1">
      <c r="A3" s="72" t="s">
        <v>14</v>
      </c>
      <c r="B3" s="49"/>
      <c r="C3" s="49"/>
      <c r="D3" s="49"/>
      <c r="E3" s="49"/>
      <c r="F3" s="49"/>
      <c r="G3" s="49"/>
      <c r="H3" s="49"/>
    </row>
    <row r="4" spans="1:8" ht="16.5" customHeight="1">
      <c r="A4" s="139"/>
      <c r="B4" s="13"/>
      <c r="C4" s="50"/>
      <c r="D4" s="51"/>
      <c r="E4" s="50"/>
      <c r="F4" s="13"/>
      <c r="G4" s="50"/>
      <c r="H4" s="140"/>
    </row>
    <row r="5" spans="1:8" ht="38.25">
      <c r="A5" s="70" t="s">
        <v>9</v>
      </c>
      <c r="B5" s="83" t="s">
        <v>12</v>
      </c>
      <c r="C5" s="70" t="s">
        <v>13</v>
      </c>
      <c r="D5" s="70" t="s">
        <v>99</v>
      </c>
      <c r="E5" s="70" t="s">
        <v>1</v>
      </c>
      <c r="F5" s="70" t="s">
        <v>2</v>
      </c>
      <c r="G5" s="70" t="s">
        <v>3</v>
      </c>
      <c r="H5" s="70" t="s">
        <v>57</v>
      </c>
    </row>
    <row r="6" spans="1:8" ht="142.5" customHeight="1">
      <c r="A6" s="52" t="s">
        <v>4</v>
      </c>
      <c r="B6" s="53" t="s">
        <v>64</v>
      </c>
      <c r="C6" s="54" t="s">
        <v>117</v>
      </c>
      <c r="D6" s="52" t="s">
        <v>101</v>
      </c>
      <c r="E6" s="55"/>
      <c r="F6" s="56"/>
      <c r="G6" s="120"/>
      <c r="H6" s="57"/>
    </row>
    <row r="7" spans="1:8" ht="41.25" customHeight="1">
      <c r="A7" s="17" t="s">
        <v>5</v>
      </c>
      <c r="B7" s="58" t="s">
        <v>65</v>
      </c>
      <c r="C7" s="16" t="s">
        <v>66</v>
      </c>
      <c r="D7" s="17" t="s">
        <v>101</v>
      </c>
      <c r="E7" s="59"/>
      <c r="F7" s="59"/>
      <c r="G7" s="121"/>
      <c r="H7" s="60"/>
    </row>
    <row r="8" spans="1:8" ht="156" customHeight="1">
      <c r="A8" s="17" t="s">
        <v>6</v>
      </c>
      <c r="B8" s="58" t="s">
        <v>67</v>
      </c>
      <c r="C8" s="16" t="s">
        <v>68</v>
      </c>
      <c r="D8" s="17" t="s">
        <v>101</v>
      </c>
      <c r="E8" s="59"/>
      <c r="F8" s="59"/>
      <c r="G8" s="121"/>
      <c r="H8" s="60"/>
    </row>
    <row r="9" spans="1:8" ht="156" customHeight="1">
      <c r="A9" s="17" t="s">
        <v>7</v>
      </c>
      <c r="B9" s="58" t="s">
        <v>69</v>
      </c>
      <c r="C9" s="16" t="s">
        <v>70</v>
      </c>
      <c r="D9" s="17" t="s">
        <v>101</v>
      </c>
      <c r="E9" s="59"/>
      <c r="F9" s="59"/>
      <c r="G9" s="59"/>
      <c r="H9" s="60"/>
    </row>
    <row r="10" spans="1:8" ht="254.25" customHeight="1">
      <c r="A10" s="17" t="s">
        <v>8</v>
      </c>
      <c r="B10" s="58" t="s">
        <v>71</v>
      </c>
      <c r="C10" s="16" t="s">
        <v>72</v>
      </c>
      <c r="D10" s="17" t="s">
        <v>101</v>
      </c>
      <c r="E10" s="59"/>
      <c r="F10" s="59"/>
      <c r="G10" s="59"/>
      <c r="H10" s="60"/>
    </row>
    <row r="11" spans="1:8" ht="143.25" customHeight="1">
      <c r="A11" s="17" t="s">
        <v>17</v>
      </c>
      <c r="B11" s="58" t="s">
        <v>73</v>
      </c>
      <c r="C11" s="16" t="s">
        <v>118</v>
      </c>
      <c r="D11" s="17" t="s">
        <v>101</v>
      </c>
      <c r="E11" s="59"/>
      <c r="F11" s="59"/>
      <c r="G11" s="59"/>
      <c r="H11" s="60"/>
    </row>
    <row r="12" spans="1:8" ht="47.25" customHeight="1">
      <c r="A12" s="17" t="s">
        <v>18</v>
      </c>
      <c r="B12" s="58" t="s">
        <v>74</v>
      </c>
      <c r="C12" s="16" t="s">
        <v>75</v>
      </c>
      <c r="D12" s="17" t="s">
        <v>101</v>
      </c>
      <c r="E12" s="59"/>
      <c r="F12" s="59"/>
      <c r="G12" s="121"/>
      <c r="H12" s="60"/>
    </row>
    <row r="13" spans="1:8" ht="38.25">
      <c r="A13" s="17" t="s">
        <v>19</v>
      </c>
      <c r="B13" s="58" t="s">
        <v>76</v>
      </c>
      <c r="C13" s="16" t="s">
        <v>77</v>
      </c>
      <c r="D13" s="17" t="s">
        <v>101</v>
      </c>
      <c r="E13" s="59"/>
      <c r="F13" s="59"/>
      <c r="G13" s="121"/>
      <c r="H13" s="60"/>
    </row>
    <row r="14" spans="1:8" ht="123" customHeight="1">
      <c r="A14" s="17" t="s">
        <v>26</v>
      </c>
      <c r="B14" s="58" t="s">
        <v>23</v>
      </c>
      <c r="C14" s="16" t="s">
        <v>119</v>
      </c>
      <c r="D14" s="17" t="s">
        <v>101</v>
      </c>
      <c r="E14" s="59"/>
      <c r="F14" s="59"/>
      <c r="G14" s="59"/>
      <c r="H14" s="60"/>
    </row>
    <row r="15" spans="1:8">
      <c r="A15" s="205" t="s">
        <v>105</v>
      </c>
      <c r="B15" s="205"/>
      <c r="C15" s="205"/>
      <c r="D15" s="205"/>
      <c r="E15" s="205"/>
      <c r="F15" s="205"/>
      <c r="G15" s="205"/>
      <c r="H15" s="205"/>
    </row>
    <row r="16" spans="1:8">
      <c r="B16" s="207" t="s">
        <v>113</v>
      </c>
      <c r="C16" s="208"/>
      <c r="D16" s="208"/>
      <c r="E16" s="208"/>
      <c r="F16" s="208"/>
      <c r="G16" s="208"/>
      <c r="H16" s="208"/>
    </row>
    <row r="17" spans="1:8">
      <c r="B17" s="208"/>
      <c r="C17" s="208"/>
      <c r="D17" s="208"/>
      <c r="E17" s="208"/>
      <c r="F17" s="208"/>
      <c r="G17" s="208"/>
      <c r="H17" s="208"/>
    </row>
    <row r="18" spans="1:8">
      <c r="B18" s="208"/>
      <c r="C18" s="208"/>
      <c r="D18" s="208"/>
      <c r="E18" s="208"/>
      <c r="F18" s="208"/>
      <c r="G18" s="208"/>
      <c r="H18" s="208"/>
    </row>
    <row r="19" spans="1:8">
      <c r="B19" s="208"/>
      <c r="C19" s="208"/>
      <c r="D19" s="208"/>
      <c r="E19" s="208"/>
      <c r="F19" s="208"/>
      <c r="G19" s="208"/>
      <c r="H19" s="208"/>
    </row>
    <row r="20" spans="1:8">
      <c r="B20" s="208"/>
      <c r="C20" s="208"/>
      <c r="D20" s="208"/>
      <c r="E20" s="208"/>
      <c r="F20" s="208"/>
      <c r="G20" s="208"/>
      <c r="H20" s="208"/>
    </row>
    <row r="21" spans="1:8">
      <c r="B21" s="208"/>
      <c r="C21" s="208"/>
      <c r="D21" s="208"/>
      <c r="E21" s="208"/>
      <c r="F21" s="208"/>
      <c r="G21" s="208"/>
      <c r="H21" s="208"/>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09" t="str">
        <f>'Karta tytułowa'!A15</f>
        <v>Nr ewidencyjny wniosku:</v>
      </c>
      <c r="C1" s="209"/>
    </row>
    <row r="2" spans="1:9" ht="15.75">
      <c r="A2" s="21" t="s">
        <v>89</v>
      </c>
      <c r="B2" s="71"/>
      <c r="C2" s="71"/>
      <c r="D2" s="4"/>
      <c r="E2" s="4"/>
      <c r="F2" s="4"/>
      <c r="G2" s="4"/>
      <c r="H2" s="4"/>
    </row>
    <row r="3" spans="1:9" ht="15.75">
      <c r="A3" s="72" t="s">
        <v>14</v>
      </c>
      <c r="B3" s="71"/>
      <c r="C3" s="71"/>
      <c r="D3" s="4"/>
      <c r="E3" s="4"/>
      <c r="F3" s="4"/>
      <c r="G3" s="4"/>
      <c r="H3" s="4"/>
    </row>
    <row r="4" spans="1:9" ht="31.5" customHeight="1">
      <c r="A4" s="72"/>
      <c r="B4" s="71"/>
      <c r="C4" s="71"/>
      <c r="D4" s="4"/>
      <c r="E4" s="4"/>
      <c r="F4" s="4"/>
      <c r="G4" s="4"/>
    </row>
    <row r="5" spans="1:9" ht="51">
      <c r="A5" s="70" t="s">
        <v>9</v>
      </c>
      <c r="B5" s="70" t="s">
        <v>12</v>
      </c>
      <c r="C5" s="70" t="s">
        <v>13</v>
      </c>
      <c r="D5" s="70" t="s">
        <v>99</v>
      </c>
      <c r="E5" s="70" t="s">
        <v>1</v>
      </c>
      <c r="F5" s="70" t="s">
        <v>2</v>
      </c>
      <c r="G5" s="70" t="s">
        <v>3</v>
      </c>
      <c r="H5" s="70" t="s">
        <v>57</v>
      </c>
      <c r="I5" s="1"/>
    </row>
    <row r="6" spans="1:9" ht="188.25" customHeight="1">
      <c r="A6" s="73" t="s">
        <v>4</v>
      </c>
      <c r="B6" s="74" t="s">
        <v>128</v>
      </c>
      <c r="C6" s="75" t="s">
        <v>129</v>
      </c>
      <c r="D6" s="73" t="s">
        <v>100</v>
      </c>
      <c r="E6" s="76"/>
      <c r="F6" s="77"/>
      <c r="G6" s="122"/>
      <c r="H6" s="77"/>
      <c r="I6" s="1"/>
    </row>
    <row r="7" spans="1:9" ht="93.75" customHeight="1">
      <c r="A7" s="100">
        <v>2</v>
      </c>
      <c r="B7" s="95" t="s">
        <v>130</v>
      </c>
      <c r="C7" s="96" t="s">
        <v>131</v>
      </c>
      <c r="D7" s="100" t="s">
        <v>100</v>
      </c>
      <c r="E7" s="110"/>
      <c r="F7" s="110"/>
      <c r="G7" s="146"/>
      <c r="H7" s="110"/>
      <c r="I7" s="1"/>
    </row>
    <row r="8" spans="1:9" ht="162" customHeight="1">
      <c r="A8" s="100">
        <v>3</v>
      </c>
      <c r="B8" s="95" t="s">
        <v>132</v>
      </c>
      <c r="C8" s="96" t="s">
        <v>133</v>
      </c>
      <c r="D8" s="100" t="s">
        <v>100</v>
      </c>
      <c r="E8" s="110"/>
      <c r="F8" s="110"/>
      <c r="G8" s="146"/>
      <c r="H8" s="110"/>
      <c r="I8" s="1"/>
    </row>
    <row r="9" spans="1:9" ht="78" customHeight="1">
      <c r="A9" s="100">
        <v>4</v>
      </c>
      <c r="B9" s="95" t="s">
        <v>134</v>
      </c>
      <c r="C9" s="96" t="s">
        <v>135</v>
      </c>
      <c r="D9" s="100" t="s">
        <v>100</v>
      </c>
      <c r="E9" s="110"/>
      <c r="F9" s="110"/>
      <c r="G9" s="146"/>
      <c r="H9" s="110"/>
      <c r="I9" s="1"/>
    </row>
    <row r="10" spans="1:9" ht="161.25" customHeight="1">
      <c r="A10" s="100">
        <v>5</v>
      </c>
      <c r="B10" s="95" t="s">
        <v>136</v>
      </c>
      <c r="C10" s="96" t="s">
        <v>137</v>
      </c>
      <c r="D10" s="100" t="s">
        <v>100</v>
      </c>
      <c r="E10" s="110"/>
      <c r="F10" s="110"/>
      <c r="G10" s="146"/>
      <c r="H10" s="110"/>
      <c r="I10" s="1"/>
    </row>
    <row r="11" spans="1:9">
      <c r="A11" s="145"/>
      <c r="B11" s="145"/>
      <c r="C11" s="145"/>
      <c r="D11" s="145"/>
      <c r="E11" s="145"/>
      <c r="F11" s="145"/>
      <c r="G11" s="145"/>
      <c r="H11" s="145"/>
    </row>
    <row r="12" spans="1:9">
      <c r="A12" s="4"/>
      <c r="B12" s="210" t="s">
        <v>114</v>
      </c>
      <c r="C12" s="211"/>
      <c r="D12" s="211"/>
      <c r="E12" s="211"/>
      <c r="F12" s="211"/>
      <c r="G12" s="212"/>
      <c r="H12" s="4"/>
    </row>
    <row r="13" spans="1:9">
      <c r="A13" s="4"/>
      <c r="B13" s="210"/>
      <c r="C13" s="211"/>
      <c r="D13" s="211"/>
      <c r="E13" s="211"/>
      <c r="F13" s="211"/>
      <c r="G13" s="212"/>
      <c r="H13" s="4"/>
    </row>
    <row r="14" spans="1:9" ht="13.5" thickBot="1">
      <c r="A14" s="4"/>
      <c r="B14" s="213"/>
      <c r="C14" s="214"/>
      <c r="D14" s="214"/>
      <c r="E14" s="214"/>
      <c r="F14" s="214"/>
      <c r="G14" s="215"/>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30" t="str">
        <f>'Karta tytułowa'!A15</f>
        <v>Nr ewidencyjny wniosku:</v>
      </c>
      <c r="C1" s="230"/>
      <c r="D1" s="4"/>
      <c r="E1" s="4"/>
      <c r="F1" s="4"/>
      <c r="G1" s="4"/>
      <c r="H1" s="4"/>
      <c r="I1" s="4"/>
    </row>
    <row r="2" spans="1:9" ht="15.75">
      <c r="A2" s="4"/>
      <c r="B2" s="197" t="s">
        <v>103</v>
      </c>
      <c r="C2" s="197"/>
      <c r="D2" s="197"/>
      <c r="E2" s="197"/>
      <c r="F2" s="197"/>
      <c r="G2" s="197"/>
      <c r="H2" s="4"/>
      <c r="I2" s="4"/>
    </row>
    <row r="3" spans="1:9" ht="16.5" thickBot="1">
      <c r="A3" s="4"/>
      <c r="B3" s="4"/>
      <c r="C3" s="25"/>
      <c r="D3" s="4"/>
      <c r="E3" s="26"/>
      <c r="F3" s="4"/>
      <c r="G3" s="4"/>
      <c r="H3" s="4"/>
      <c r="I3" s="4"/>
    </row>
    <row r="4" spans="1:9" ht="16.5" thickBot="1">
      <c r="A4" s="4"/>
      <c r="B4" s="4"/>
      <c r="C4" s="27"/>
      <c r="D4" s="4"/>
      <c r="E4" s="231" t="s">
        <v>58</v>
      </c>
      <c r="F4" s="232"/>
      <c r="G4" s="34" t="s">
        <v>59</v>
      </c>
      <c r="H4" s="4"/>
      <c r="I4" s="4"/>
    </row>
    <row r="5" spans="1:9" ht="20.100000000000001" customHeight="1" thickBot="1">
      <c r="A5" s="4"/>
      <c r="B5" s="233" t="s">
        <v>81</v>
      </c>
      <c r="C5" s="234"/>
      <c r="D5" s="235"/>
      <c r="E5" s="228"/>
      <c r="F5" s="229"/>
      <c r="G5" s="90"/>
      <c r="H5" s="4"/>
      <c r="I5" s="4"/>
    </row>
    <row r="6" spans="1:9" ht="16.5" thickBot="1">
      <c r="A6" s="4"/>
      <c r="B6" s="4"/>
      <c r="C6" s="33"/>
      <c r="D6" s="4"/>
      <c r="E6" s="13"/>
      <c r="F6" s="4"/>
      <c r="G6" s="4"/>
      <c r="H6" s="4"/>
      <c r="I6" s="4"/>
    </row>
    <row r="7" spans="1:9" ht="16.5" thickBot="1">
      <c r="A7" s="4"/>
      <c r="B7" s="4"/>
      <c r="C7" s="27"/>
      <c r="D7" s="4"/>
      <c r="E7" s="231" t="s">
        <v>58</v>
      </c>
      <c r="F7" s="232"/>
      <c r="G7" s="34" t="s">
        <v>59</v>
      </c>
      <c r="H7" s="4"/>
      <c r="I7" s="4"/>
    </row>
    <row r="8" spans="1:9" ht="30" customHeight="1" thickBot="1">
      <c r="A8" s="4"/>
      <c r="B8" s="233" t="s">
        <v>78</v>
      </c>
      <c r="C8" s="234"/>
      <c r="D8" s="235"/>
      <c r="E8" s="228"/>
      <c r="F8" s="229"/>
      <c r="G8" s="90"/>
      <c r="H8" s="4"/>
      <c r="I8" s="4"/>
    </row>
    <row r="9" spans="1:9" ht="15.75">
      <c r="A9" s="4"/>
      <c r="B9" s="4"/>
      <c r="C9" s="27"/>
      <c r="D9" s="4"/>
      <c r="E9" s="13"/>
      <c r="F9" s="78"/>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18"/>
      <c r="B12" s="219" t="s">
        <v>104</v>
      </c>
      <c r="C12" s="220"/>
      <c r="D12" s="220"/>
      <c r="E12" s="220"/>
      <c r="F12" s="220"/>
      <c r="G12" s="221"/>
      <c r="H12" s="4"/>
      <c r="I12" s="4"/>
    </row>
    <row r="13" spans="1:9" ht="20.100000000000001" customHeight="1">
      <c r="A13" s="218"/>
      <c r="B13" s="222"/>
      <c r="C13" s="223"/>
      <c r="D13" s="223"/>
      <c r="E13" s="223"/>
      <c r="F13" s="223"/>
      <c r="G13" s="224"/>
      <c r="H13" s="4"/>
      <c r="I13" s="4"/>
    </row>
    <row r="14" spans="1:9" ht="20.100000000000001" customHeight="1" thickBot="1">
      <c r="A14" s="218"/>
      <c r="B14" s="225"/>
      <c r="C14" s="226"/>
      <c r="D14" s="226"/>
      <c r="E14" s="226"/>
      <c r="F14" s="226"/>
      <c r="G14" s="227"/>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0" t="s">
        <v>61</v>
      </c>
      <c r="C17" s="201"/>
      <c r="D17" s="34" t="s">
        <v>80</v>
      </c>
      <c r="E17" s="202" t="s">
        <v>60</v>
      </c>
      <c r="F17" s="202"/>
      <c r="G17" s="203"/>
      <c r="H17" s="4"/>
      <c r="I17" s="4"/>
    </row>
    <row r="18" spans="1:9" ht="20.100000000000001" customHeight="1" thickBot="1">
      <c r="A18" s="4"/>
      <c r="B18" s="228"/>
      <c r="C18" s="229"/>
      <c r="D18" s="91"/>
      <c r="E18" s="216"/>
      <c r="F18" s="216"/>
      <c r="G18" s="217"/>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26"/>
  <sheetViews>
    <sheetView view="pageLayout" topLeftCell="A10" zoomScale="98" zoomScaleNormal="100" zoomScaleSheetLayoutView="100" zoomScalePageLayoutView="98" workbookViewId="0">
      <selection activeCell="C16" sqref="C16"/>
    </sheetView>
  </sheetViews>
  <sheetFormatPr defaultRowHeight="12.75"/>
  <cols>
    <col min="1" max="1" width="5.28515625" style="4" customWidth="1"/>
    <col min="2" max="2" width="23.5703125" style="4" customWidth="1"/>
    <col min="3" max="3" width="91.7109375" style="4" bestFit="1" customWidth="1"/>
    <col min="4" max="4" width="15.85546875" style="3" customWidth="1"/>
    <col min="5" max="5" width="9.7109375" style="4" customWidth="1"/>
    <col min="6" max="6" width="7.5703125" style="4" customWidth="1"/>
    <col min="7" max="7" width="12.140625" style="4" customWidth="1"/>
    <col min="8" max="8" width="15.28515625" style="4" customWidth="1"/>
    <col min="9" max="9" width="12.42578125" style="4" customWidth="1"/>
    <col min="10" max="10" width="41.7109375" style="4" customWidth="1"/>
    <col min="11" max="11" width="9.140625" style="4" hidden="1" customWidth="1"/>
    <col min="12" max="12" width="23.28515625" style="4" hidden="1" customWidth="1"/>
    <col min="13" max="16384" width="9.140625" style="4"/>
  </cols>
  <sheetData>
    <row r="1" spans="1:11" ht="14.25" customHeight="1">
      <c r="A1" s="239" t="str">
        <f>'Karta tytułowa'!A15</f>
        <v>Nr ewidencyjny wniosku:</v>
      </c>
      <c r="B1" s="239"/>
      <c r="C1" s="161"/>
      <c r="D1" s="89"/>
      <c r="E1" s="158"/>
      <c r="F1" s="158"/>
      <c r="G1" s="158"/>
      <c r="H1" s="158"/>
      <c r="I1" s="158"/>
      <c r="K1" s="118">
        <v>0</v>
      </c>
    </row>
    <row r="2" spans="1:11" ht="18.75" customHeight="1">
      <c r="A2" s="21" t="s">
        <v>163</v>
      </c>
      <c r="B2" s="71"/>
      <c r="C2" s="71"/>
      <c r="D2" s="158"/>
      <c r="E2" s="158"/>
      <c r="F2" s="158"/>
      <c r="G2" s="158"/>
      <c r="H2" s="158"/>
      <c r="I2" s="158"/>
      <c r="K2" s="118">
        <v>2</v>
      </c>
    </row>
    <row r="3" spans="1:11" ht="51">
      <c r="A3" s="70" t="s">
        <v>9</v>
      </c>
      <c r="B3" s="70" t="s">
        <v>12</v>
      </c>
      <c r="C3" s="70" t="s">
        <v>173</v>
      </c>
      <c r="D3" s="70" t="s">
        <v>206</v>
      </c>
      <c r="E3" s="70" t="s">
        <v>91</v>
      </c>
      <c r="F3" s="70" t="s">
        <v>92</v>
      </c>
      <c r="G3" s="70" t="s">
        <v>174</v>
      </c>
      <c r="H3" s="70" t="s">
        <v>94</v>
      </c>
      <c r="I3" s="70" t="s">
        <v>95</v>
      </c>
      <c r="J3" s="70" t="s">
        <v>96</v>
      </c>
      <c r="K3" s="5"/>
    </row>
    <row r="4" spans="1:11" ht="36">
      <c r="A4" s="73">
        <v>1</v>
      </c>
      <c r="B4" s="74" t="s">
        <v>188</v>
      </c>
      <c r="C4" s="168" t="s">
        <v>195</v>
      </c>
      <c r="D4" s="73" t="s">
        <v>1</v>
      </c>
      <c r="E4" s="93" t="s">
        <v>165</v>
      </c>
      <c r="F4" s="111">
        <v>4</v>
      </c>
      <c r="G4" s="111">
        <v>16</v>
      </c>
      <c r="H4" s="112"/>
      <c r="I4" s="114">
        <f>B.KryteriaDopSektorowe64100[[#This Row],[Waga]]*B.KryteriaDopSektorowe64100[[#This Row],[Liczba uzyskanych punktów (przed zważeniem)]]</f>
        <v>0</v>
      </c>
      <c r="J4" s="75"/>
      <c r="K4" s="5"/>
    </row>
    <row r="5" spans="1:11" ht="180">
      <c r="A5" s="94">
        <v>2</v>
      </c>
      <c r="B5" s="95" t="s">
        <v>189</v>
      </c>
      <c r="C5" s="169" t="s">
        <v>208</v>
      </c>
      <c r="D5" s="100" t="s">
        <v>1</v>
      </c>
      <c r="E5" s="97" t="s">
        <v>165</v>
      </c>
      <c r="F5" s="110">
        <v>3</v>
      </c>
      <c r="G5" s="110">
        <v>12</v>
      </c>
      <c r="H5" s="113"/>
      <c r="I5" s="114">
        <f>B.KryteriaDopSektorowe64100[[#This Row],[Waga]]*B.KryteriaDopSektorowe64100[[#This Row],[Liczba uzyskanych punktów (przed zważeniem)]]</f>
        <v>0</v>
      </c>
      <c r="J5" s="98"/>
    </row>
    <row r="6" spans="1:11" ht="132">
      <c r="A6" s="94">
        <v>3</v>
      </c>
      <c r="B6" s="149" t="s">
        <v>190</v>
      </c>
      <c r="C6" s="169" t="s">
        <v>196</v>
      </c>
      <c r="D6" s="100" t="s">
        <v>1</v>
      </c>
      <c r="E6" s="97" t="s">
        <v>143</v>
      </c>
      <c r="F6" s="110">
        <v>2</v>
      </c>
      <c r="G6" s="110">
        <v>8</v>
      </c>
      <c r="H6" s="113"/>
      <c r="I6" s="114">
        <f>B.KryteriaDopSektorowe64100[[#This Row],[Waga]]*B.KryteriaDopSektorowe64100[[#This Row],[Liczba uzyskanych punktów (przed zważeniem)]]</f>
        <v>0</v>
      </c>
      <c r="J6" s="98"/>
    </row>
    <row r="7" spans="1:11" ht="156">
      <c r="A7" s="147">
        <v>4</v>
      </c>
      <c r="B7" s="74" t="s">
        <v>191</v>
      </c>
      <c r="C7" s="168" t="s">
        <v>197</v>
      </c>
      <c r="D7" s="157" t="s">
        <v>1</v>
      </c>
      <c r="E7" s="157" t="s">
        <v>164</v>
      </c>
      <c r="F7" s="76">
        <v>2</v>
      </c>
      <c r="G7" s="110">
        <v>2</v>
      </c>
      <c r="H7" s="112"/>
      <c r="I7" s="114">
        <f>B.KryteriaDopSektorowe64100[[#This Row],[Waga]]*B.KryteriaDopSektorowe64100[[#This Row],[Liczba uzyskanych punktów (przed zważeniem)]]</f>
        <v>0</v>
      </c>
      <c r="J7" s="148"/>
    </row>
    <row r="8" spans="1:11" ht="120">
      <c r="A8" s="94">
        <v>5</v>
      </c>
      <c r="B8" s="74" t="s">
        <v>192</v>
      </c>
      <c r="C8" s="170" t="s">
        <v>198</v>
      </c>
      <c r="D8" s="100" t="s">
        <v>1</v>
      </c>
      <c r="E8" s="166" t="s">
        <v>143</v>
      </c>
      <c r="F8" s="110">
        <v>2</v>
      </c>
      <c r="G8" s="110">
        <v>8</v>
      </c>
      <c r="H8" s="113"/>
      <c r="I8" s="114">
        <f>B.KryteriaDopSektorowe64100[[#This Row],[Waga]]*B.KryteriaDopSektorowe64100[[#This Row],[Liczba uzyskanych punktów (przed zważeniem)]]</f>
        <v>0</v>
      </c>
      <c r="J8" s="98"/>
    </row>
    <row r="9" spans="1:11" ht="156">
      <c r="A9" s="94" t="s">
        <v>17</v>
      </c>
      <c r="B9" s="74" t="s">
        <v>193</v>
      </c>
      <c r="C9" s="169" t="s">
        <v>199</v>
      </c>
      <c r="D9" s="100" t="s">
        <v>1</v>
      </c>
      <c r="E9" s="97" t="s">
        <v>143</v>
      </c>
      <c r="F9" s="110">
        <v>2</v>
      </c>
      <c r="G9" s="110">
        <v>8</v>
      </c>
      <c r="H9" s="113"/>
      <c r="I9" s="167">
        <f>B.KryteriaDopSektorowe64100[[#This Row],[Waga]]*B.KryteriaDopSektorowe64100[[#This Row],[Liczba uzyskanych punktów (przed zważeniem)]]</f>
        <v>0</v>
      </c>
      <c r="J9" s="98"/>
    </row>
    <row r="10" spans="1:11" ht="108.75" thickBot="1">
      <c r="A10" s="94" t="s">
        <v>18</v>
      </c>
      <c r="B10" s="74" t="s">
        <v>194</v>
      </c>
      <c r="C10" s="168" t="s">
        <v>200</v>
      </c>
      <c r="D10" s="100" t="s">
        <v>1</v>
      </c>
      <c r="E10" s="97" t="s">
        <v>205</v>
      </c>
      <c r="F10" s="110">
        <v>4</v>
      </c>
      <c r="G10" s="110">
        <v>16</v>
      </c>
      <c r="H10" s="113"/>
      <c r="I10" s="167">
        <f>B.KryteriaDopSektorowe64100[[#This Row],[Waga]]*B.KryteriaDopSektorowe64100[[#This Row],[Liczba uzyskanych punktów (przed zważeniem)]]</f>
        <v>0</v>
      </c>
      <c r="J10" s="98"/>
    </row>
    <row r="11" spans="1:11" ht="15.75" thickBot="1">
      <c r="A11" s="101"/>
      <c r="B11" s="105"/>
      <c r="C11" s="102"/>
      <c r="D11" s="103"/>
      <c r="E11" s="237" t="s">
        <v>102</v>
      </c>
      <c r="F11" s="238"/>
      <c r="G11" s="115">
        <v>70</v>
      </c>
      <c r="H11" s="116">
        <f>SUBTOTAL(109,B.KryteriaDopSektorowe64100[Liczba uzyskanych punktów (przed zważeniem)])</f>
        <v>0</v>
      </c>
      <c r="I11" s="117">
        <f>SUBTOTAL(109,B.KryteriaDopSektorowe64100[Liczba uzyskanych punktów (po zważeniu)])</f>
        <v>0</v>
      </c>
      <c r="J11" s="103" t="str">
        <f>IF(OR(EXACT(UPPER('B. Kryteria merytoryczne ogólne'!$E12),"X"),EXACT(UPPER('B. Kryteria merytoryczne ogólne'!$G12),"X")),"X","")</f>
        <v/>
      </c>
    </row>
    <row r="12" spans="1:11" ht="15">
      <c r="A12" s="101"/>
      <c r="B12" s="105"/>
      <c r="C12" s="102"/>
      <c r="D12" s="103"/>
      <c r="E12" s="104"/>
      <c r="F12" s="159"/>
      <c r="G12" s="160">
        <f>SUM(G4:G10)</f>
        <v>70</v>
      </c>
      <c r="H12" s="160"/>
      <c r="I12" s="160"/>
      <c r="J12" s="103"/>
    </row>
    <row r="13" spans="1:11" ht="29.25" customHeight="1">
      <c r="A13" s="240" t="s">
        <v>175</v>
      </c>
      <c r="B13" s="241"/>
      <c r="C13" s="241"/>
      <c r="D13" s="241"/>
      <c r="E13" s="241"/>
      <c r="F13" s="241"/>
      <c r="G13" s="241"/>
      <c r="H13" s="241"/>
      <c r="I13" s="241"/>
      <c r="J13" s="241"/>
    </row>
    <row r="14" spans="1:11" ht="31.5" customHeight="1">
      <c r="A14" s="242" t="s">
        <v>181</v>
      </c>
      <c r="B14" s="242"/>
      <c r="C14" s="242"/>
      <c r="D14" s="171" t="s">
        <v>182</v>
      </c>
      <c r="E14" s="242" t="s">
        <v>183</v>
      </c>
      <c r="F14" s="242"/>
      <c r="G14" s="242"/>
      <c r="H14" s="242"/>
      <c r="I14" s="242"/>
      <c r="J14" s="242"/>
    </row>
    <row r="15" spans="1:11" ht="27" customHeight="1">
      <c r="A15" s="236"/>
      <c r="B15" s="236"/>
      <c r="C15" s="236"/>
      <c r="D15" s="145"/>
      <c r="E15" s="236"/>
      <c r="F15" s="236"/>
      <c r="G15" s="236"/>
      <c r="H15" s="236"/>
      <c r="I15" s="236"/>
      <c r="J15" s="236"/>
    </row>
    <row r="16" spans="1:11" ht="61.5" customHeight="1"/>
    <row r="18" ht="22.5" customHeight="1"/>
    <row r="19" ht="10.5" customHeight="1"/>
    <row r="21" ht="13.5" customHeight="1"/>
    <row r="25" ht="27" customHeight="1"/>
    <row r="26" ht="24" customHeight="1"/>
  </sheetData>
  <mergeCells count="7">
    <mergeCell ref="A15:C15"/>
    <mergeCell ref="E15:J15"/>
    <mergeCell ref="E11:F11"/>
    <mergeCell ref="A1:B1"/>
    <mergeCell ref="A13:J13"/>
    <mergeCell ref="A14:C14"/>
    <mergeCell ref="E14:J14"/>
  </mergeCells>
  <phoneticPr fontId="18" type="noConversion"/>
  <dataValidations count="4">
    <dataValidation type="list" allowBlank="1" showInputMessage="1" showErrorMessage="1" sqref="H8:H10" xr:uid="{456C3C9B-99ED-4B96-9B38-0DEAA2E459D4}">
      <formula1>$K$1:$K$2</formula1>
    </dataValidation>
    <dataValidation type="whole" allowBlank="1" showInputMessage="1" showErrorMessage="1" sqref="H6:H7" xr:uid="{57B719DD-0517-4033-B680-8151DEA8DEF4}">
      <formula1>0</formula1>
      <formula2>4</formula2>
    </dataValidation>
    <dataValidation type="whole" allowBlank="1" showInputMessage="1" showErrorMessage="1" sqref="H4" xr:uid="{B2CCF821-2C5F-4131-B4E6-650F8601E5E5}">
      <formula1>2</formula1>
      <formula2>12</formula2>
    </dataValidation>
    <dataValidation type="whole" allowBlank="1" showInputMessage="1" showErrorMessage="1" sqref="H5" xr:uid="{6FA976D0-0A1C-4290-B635-9287BEA9849A}">
      <formula1>0</formula1>
      <formula2>6</formula2>
    </dataValidation>
  </dataValidations>
  <pageMargins left="0.19685039370078741" right="0.19685039370078741" top="1.2204724409448819" bottom="0.19685039370078741" header="0.31496062992125984" footer="0.31496062992125984"/>
  <pageSetup paperSize="9" scale="62" fitToHeight="0" orientation="landscape" r:id="rId1"/>
  <headerFooter differentFirst="1">
    <oddHeader>&amp;C&amp;G</oddHeader>
    <oddFooter>&amp;CStrona &amp;P z &amp;N</oddFooter>
    <firstHeader>&amp;C&amp;G</firstHeader>
  </headerFooter>
  <rowBreaks count="1" manualBreakCount="1">
    <brk id="6"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A1:X19"/>
  <sheetViews>
    <sheetView tabSelected="1" view="pageLayout" zoomScaleNormal="100" zoomScaleSheetLayoutView="85" workbookViewId="0">
      <selection activeCell="J7" sqref="J7:X7"/>
    </sheetView>
  </sheetViews>
  <sheetFormatPr defaultRowHeight="12.75"/>
  <cols>
    <col min="7" max="7" width="15" bestFit="1" customWidth="1"/>
    <col min="9" max="9" width="10.140625" bestFit="1" customWidth="1"/>
    <col min="15" max="15" width="16.140625" customWidth="1"/>
  </cols>
  <sheetData>
    <row r="1" spans="1:24" ht="19.5" customHeight="1">
      <c r="A1" s="243" t="str">
        <f>'Karta tytułowa'!A15</f>
        <v>Nr ewidencyjny wniosku:</v>
      </c>
      <c r="B1" s="243"/>
      <c r="C1" s="243"/>
      <c r="D1" s="172"/>
      <c r="E1" s="172"/>
      <c r="F1" s="172"/>
      <c r="G1" s="172"/>
      <c r="H1" s="172"/>
      <c r="I1" s="172"/>
      <c r="J1" s="172"/>
      <c r="K1" s="172"/>
      <c r="L1" s="172"/>
      <c r="M1" s="172"/>
      <c r="N1" s="172"/>
      <c r="O1" s="172"/>
      <c r="P1" s="172"/>
      <c r="Q1" s="172"/>
      <c r="R1" s="172"/>
      <c r="S1" s="172"/>
      <c r="T1" s="172"/>
      <c r="U1" s="172"/>
      <c r="V1" s="172"/>
      <c r="W1" s="172"/>
      <c r="X1" s="172"/>
    </row>
    <row r="2" spans="1:24" ht="15" customHeight="1">
      <c r="A2" s="245" t="s">
        <v>184</v>
      </c>
      <c r="B2" s="245"/>
      <c r="C2" s="245"/>
      <c r="D2" s="245"/>
      <c r="E2" s="245"/>
      <c r="F2" s="245"/>
      <c r="G2" s="245"/>
      <c r="H2" s="245"/>
      <c r="I2" s="245"/>
      <c r="J2" s="245"/>
      <c r="K2" s="245"/>
      <c r="L2" s="245"/>
      <c r="M2" s="245"/>
      <c r="N2" s="245"/>
      <c r="O2" s="245"/>
      <c r="P2" s="245"/>
      <c r="Q2" s="245"/>
      <c r="R2" s="245"/>
      <c r="S2" s="245"/>
      <c r="T2" s="245"/>
      <c r="U2" s="245"/>
      <c r="V2" s="245"/>
      <c r="W2" s="245"/>
      <c r="X2" s="245"/>
    </row>
    <row r="3" spans="1:24" ht="20.100000000000001" customHeight="1" thickBot="1">
      <c r="A3" s="172"/>
      <c r="B3" s="172"/>
      <c r="C3" s="172"/>
      <c r="D3" s="172"/>
      <c r="E3" s="172"/>
      <c r="F3" s="172"/>
      <c r="G3" s="172"/>
      <c r="H3" s="172"/>
      <c r="I3" s="172"/>
      <c r="J3" s="172"/>
      <c r="K3" s="172"/>
      <c r="L3" s="172"/>
      <c r="M3" s="172"/>
      <c r="N3" s="172"/>
      <c r="O3" s="172"/>
      <c r="P3" s="172"/>
      <c r="Q3" s="172"/>
      <c r="R3" s="172"/>
      <c r="S3" s="172"/>
      <c r="T3" s="172"/>
      <c r="U3" s="172"/>
      <c r="V3" s="172"/>
      <c r="W3" s="172"/>
      <c r="X3" s="172"/>
    </row>
    <row r="4" spans="1:24" ht="27" customHeight="1">
      <c r="A4" s="242" t="s">
        <v>176</v>
      </c>
      <c r="B4" s="242"/>
      <c r="C4" s="242"/>
      <c r="D4" s="242"/>
      <c r="E4" s="242"/>
      <c r="F4" s="242"/>
      <c r="G4" s="293">
        <f>' Kryteria meryt. punktowe'!I11</f>
        <v>0</v>
      </c>
      <c r="H4" s="246"/>
      <c r="I4" s="172"/>
      <c r="J4" s="172"/>
      <c r="K4" s="172"/>
      <c r="L4" s="172"/>
      <c r="M4" s="172"/>
      <c r="N4" s="172"/>
      <c r="O4" s="172"/>
      <c r="P4" s="172"/>
      <c r="Q4" s="172"/>
      <c r="R4" s="172"/>
      <c r="S4" s="172"/>
      <c r="T4" s="172"/>
      <c r="U4" s="172"/>
      <c r="V4" s="172"/>
      <c r="W4" s="172"/>
      <c r="X4" s="172"/>
    </row>
    <row r="5" spans="1:24" ht="15.75">
      <c r="A5" s="242" t="s">
        <v>177</v>
      </c>
      <c r="B5" s="242"/>
      <c r="C5" s="242"/>
      <c r="D5" s="242"/>
      <c r="E5" s="242"/>
      <c r="F5" s="294"/>
      <c r="G5" s="244"/>
      <c r="H5" s="244"/>
      <c r="I5" s="171" t="s">
        <v>111</v>
      </c>
      <c r="J5" s="248"/>
      <c r="K5" s="248"/>
      <c r="L5" s="248"/>
      <c r="M5" s="248"/>
      <c r="N5" s="248"/>
      <c r="O5" s="248"/>
      <c r="P5" s="248"/>
      <c r="Q5" s="248"/>
      <c r="R5" s="248"/>
      <c r="S5" s="248"/>
      <c r="T5" s="248"/>
      <c r="U5" s="248"/>
      <c r="V5" s="248"/>
      <c r="W5" s="248"/>
      <c r="X5" s="248"/>
    </row>
    <row r="6" spans="1:24" ht="27" customHeight="1">
      <c r="A6" s="295" t="s">
        <v>178</v>
      </c>
      <c r="B6" s="296"/>
      <c r="C6" s="296"/>
      <c r="D6" s="296"/>
      <c r="E6" s="297"/>
      <c r="F6" s="251"/>
      <c r="G6" s="251"/>
      <c r="H6" s="251"/>
      <c r="I6" s="171" t="s">
        <v>111</v>
      </c>
      <c r="J6" s="249"/>
      <c r="K6" s="249"/>
      <c r="L6" s="249"/>
      <c r="M6" s="249"/>
      <c r="N6" s="249"/>
      <c r="O6" s="249"/>
      <c r="P6" s="249"/>
      <c r="Q6" s="249"/>
      <c r="R6" s="249"/>
      <c r="S6" s="249"/>
      <c r="T6" s="249"/>
      <c r="U6" s="249"/>
      <c r="V6" s="249"/>
      <c r="W6" s="249"/>
      <c r="X6" s="249"/>
    </row>
    <row r="7" spans="1:24" ht="27.75" customHeight="1">
      <c r="A7" s="298" t="s">
        <v>179</v>
      </c>
      <c r="B7" s="299"/>
      <c r="C7" s="299"/>
      <c r="D7" s="299"/>
      <c r="E7" s="300"/>
      <c r="F7" s="247"/>
      <c r="G7" s="247"/>
      <c r="H7" s="247"/>
      <c r="I7" s="171" t="s">
        <v>111</v>
      </c>
      <c r="J7" s="249"/>
      <c r="K7" s="249"/>
      <c r="L7" s="249"/>
      <c r="M7" s="249"/>
      <c r="N7" s="249"/>
      <c r="O7" s="249"/>
      <c r="P7" s="249"/>
      <c r="Q7" s="249"/>
      <c r="R7" s="249"/>
      <c r="S7" s="249"/>
      <c r="T7" s="249"/>
      <c r="U7" s="249"/>
      <c r="V7" s="249"/>
      <c r="W7" s="249"/>
      <c r="X7" s="249"/>
    </row>
    <row r="8" spans="1:24" ht="20.100000000000001" customHeight="1"/>
    <row r="9" spans="1:24" ht="18" customHeight="1">
      <c r="A9" s="250" t="s">
        <v>109</v>
      </c>
      <c r="B9" s="250"/>
      <c r="C9" s="250"/>
      <c r="D9" s="250"/>
      <c r="E9" s="162"/>
    </row>
    <row r="10" spans="1:24" ht="9.75" hidden="1" customHeight="1">
      <c r="A10" s="252" t="s">
        <v>166</v>
      </c>
      <c r="B10" s="252"/>
      <c r="C10" s="252"/>
      <c r="D10" s="252"/>
      <c r="E10" s="252"/>
      <c r="F10" s="252"/>
      <c r="G10" s="252"/>
      <c r="H10" s="252"/>
      <c r="I10" s="252"/>
      <c r="J10" s="252"/>
      <c r="K10" s="252"/>
      <c r="L10" s="252"/>
      <c r="M10" s="252"/>
      <c r="N10" s="252"/>
      <c r="O10" s="252"/>
      <c r="P10" s="252"/>
      <c r="Q10" s="252"/>
      <c r="R10" s="252"/>
      <c r="S10" s="252"/>
      <c r="T10" s="252"/>
      <c r="U10" s="252"/>
      <c r="V10" s="252"/>
      <c r="W10" s="252"/>
      <c r="X10" s="252"/>
    </row>
    <row r="11" spans="1:24" ht="20.100000000000001" customHeight="1">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row>
    <row r="12" spans="1:24" ht="15.75" customHeight="1">
      <c r="A12" s="252"/>
      <c r="B12" s="252"/>
      <c r="C12" s="252"/>
      <c r="D12" s="252"/>
      <c r="E12" s="252"/>
      <c r="F12" s="252"/>
      <c r="G12" s="252"/>
      <c r="H12" s="252"/>
      <c r="I12" s="252"/>
      <c r="J12" s="252"/>
      <c r="K12" s="252"/>
      <c r="L12" s="252"/>
      <c r="M12" s="252"/>
      <c r="N12" s="252"/>
      <c r="O12" s="252"/>
      <c r="P12" s="252"/>
      <c r="Q12" s="252"/>
      <c r="R12" s="252"/>
      <c r="S12" s="252"/>
      <c r="T12" s="252"/>
      <c r="U12" s="252"/>
      <c r="V12" s="252"/>
      <c r="W12" s="252"/>
      <c r="X12" s="252"/>
    </row>
    <row r="13" spans="1:24" ht="30.75" customHeight="1">
      <c r="A13" s="163"/>
      <c r="B13" s="163"/>
      <c r="C13" s="163"/>
      <c r="D13" s="163"/>
      <c r="E13" s="163"/>
      <c r="F13" s="163"/>
      <c r="G13" s="163"/>
      <c r="H13" s="163"/>
      <c r="I13" s="163"/>
      <c r="J13" s="163"/>
      <c r="K13" s="163"/>
      <c r="L13" s="163"/>
      <c r="M13" s="163"/>
      <c r="N13" s="163"/>
      <c r="O13" s="255" t="s">
        <v>180</v>
      </c>
      <c r="P13" s="255"/>
      <c r="Q13" s="163"/>
      <c r="R13" s="163"/>
      <c r="S13" s="163"/>
      <c r="T13" s="163"/>
      <c r="U13" s="163"/>
      <c r="V13" s="163"/>
      <c r="W13" s="163"/>
      <c r="X13" s="163"/>
    </row>
    <row r="14" spans="1:24" ht="20.100000000000001" customHeight="1">
      <c r="A14" s="253" t="s">
        <v>201</v>
      </c>
      <c r="B14" s="253"/>
      <c r="C14" s="253"/>
      <c r="D14" s="253"/>
      <c r="E14" s="253"/>
      <c r="F14" s="253"/>
      <c r="G14" s="253"/>
      <c r="H14" s="253"/>
      <c r="I14" s="253"/>
      <c r="J14" s="253"/>
      <c r="K14" s="253"/>
      <c r="L14" s="253"/>
      <c r="M14" s="253"/>
      <c r="N14" s="253"/>
      <c r="O14" s="256"/>
      <c r="P14" s="256"/>
    </row>
    <row r="15" spans="1:24" ht="20.100000000000001" customHeight="1">
      <c r="A15" s="253" t="s">
        <v>202</v>
      </c>
      <c r="B15" s="253"/>
      <c r="C15" s="253"/>
      <c r="D15" s="253"/>
      <c r="E15" s="253"/>
      <c r="F15" s="253"/>
      <c r="G15" s="253"/>
      <c r="H15" s="253"/>
      <c r="I15" s="253"/>
      <c r="J15" s="253"/>
      <c r="K15" s="253"/>
      <c r="L15" s="253"/>
      <c r="M15" s="253"/>
      <c r="N15" s="253"/>
      <c r="O15" s="256"/>
      <c r="P15" s="256"/>
    </row>
    <row r="16" spans="1:24" ht="20.25" customHeight="1">
      <c r="A16" s="254" t="s">
        <v>203</v>
      </c>
      <c r="B16" s="254"/>
      <c r="C16" s="254"/>
      <c r="D16" s="254"/>
      <c r="E16" s="254"/>
      <c r="F16" s="254"/>
      <c r="G16" s="254"/>
      <c r="H16" s="254"/>
      <c r="I16" s="254"/>
      <c r="J16" s="254"/>
      <c r="K16" s="254"/>
      <c r="L16" s="254"/>
      <c r="M16" s="254"/>
      <c r="N16" s="254"/>
      <c r="O16" s="257"/>
      <c r="P16" s="257"/>
    </row>
    <row r="17" spans="1:16" ht="10.5" customHeight="1"/>
    <row r="18" spans="1:16" ht="20.100000000000001" customHeight="1">
      <c r="A18" s="258" t="s">
        <v>181</v>
      </c>
      <c r="B18" s="260"/>
      <c r="C18" s="260"/>
      <c r="D18" s="260"/>
      <c r="E18" s="259"/>
      <c r="F18" s="258" t="s">
        <v>182</v>
      </c>
      <c r="G18" s="259"/>
      <c r="H18" s="256" t="s">
        <v>183</v>
      </c>
      <c r="I18" s="256"/>
      <c r="J18" s="256"/>
      <c r="K18" s="256"/>
      <c r="L18" s="256"/>
      <c r="M18" s="256"/>
      <c r="N18" s="256"/>
      <c r="O18" s="256"/>
      <c r="P18" s="256"/>
    </row>
    <row r="19" spans="1:16" ht="35.25" customHeight="1">
      <c r="A19" s="247"/>
      <c r="B19" s="247"/>
      <c r="C19" s="247"/>
      <c r="D19" s="247"/>
      <c r="E19" s="247"/>
      <c r="F19" s="247"/>
      <c r="G19" s="247"/>
      <c r="H19" s="247"/>
      <c r="I19" s="247"/>
      <c r="J19" s="247"/>
      <c r="K19" s="247"/>
      <c r="L19" s="247"/>
      <c r="M19" s="247"/>
      <c r="N19" s="247"/>
      <c r="O19" s="247"/>
      <c r="P19" s="247"/>
    </row>
  </sheetData>
  <mergeCells count="28">
    <mergeCell ref="F18:G18"/>
    <mergeCell ref="H18:P18"/>
    <mergeCell ref="A18:E18"/>
    <mergeCell ref="A19:E19"/>
    <mergeCell ref="F19:G19"/>
    <mergeCell ref="H19:P19"/>
    <mergeCell ref="A10:X12"/>
    <mergeCell ref="A14:N14"/>
    <mergeCell ref="A15:N15"/>
    <mergeCell ref="A16:N16"/>
    <mergeCell ref="O13:P13"/>
    <mergeCell ref="O14:P14"/>
    <mergeCell ref="O15:P15"/>
    <mergeCell ref="O16:P16"/>
    <mergeCell ref="F7:H7"/>
    <mergeCell ref="J5:X5"/>
    <mergeCell ref="J6:X6"/>
    <mergeCell ref="J7:X7"/>
    <mergeCell ref="A9:D9"/>
    <mergeCell ref="F6:H6"/>
    <mergeCell ref="A6:E6"/>
    <mergeCell ref="A7:E7"/>
    <mergeCell ref="A1:C1"/>
    <mergeCell ref="A4:F4"/>
    <mergeCell ref="A5:E5"/>
    <mergeCell ref="F5:H5"/>
    <mergeCell ref="A2:X2"/>
    <mergeCell ref="G4:H4"/>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127</v>
      </c>
      <c r="C2" s="39"/>
      <c r="D2" s="39"/>
      <c r="E2" s="39"/>
      <c r="F2" s="39"/>
    </row>
    <row r="3" spans="2:6" ht="18.75">
      <c r="B3" s="39"/>
      <c r="D3" s="39"/>
      <c r="E3" s="4"/>
      <c r="F3" s="4"/>
    </row>
    <row r="4" spans="2:6" ht="18.75">
      <c r="B4" s="39"/>
      <c r="C4" s="138" t="s">
        <v>125</v>
      </c>
      <c r="D4" s="39"/>
      <c r="E4" s="4"/>
      <c r="F4" s="4"/>
    </row>
    <row r="5" spans="2:6" ht="18.75">
      <c r="B5" s="39"/>
      <c r="C5" s="138"/>
      <c r="D5" s="39"/>
      <c r="E5" s="4"/>
      <c r="F5" s="4"/>
    </row>
    <row r="6" spans="2:6" ht="20.100000000000001" customHeight="1">
      <c r="B6" s="79" t="s">
        <v>83</v>
      </c>
      <c r="C6" s="285" t="s">
        <v>84</v>
      </c>
      <c r="D6" s="285"/>
      <c r="E6" s="285"/>
      <c r="F6" s="285"/>
    </row>
    <row r="7" spans="2:6" ht="20.100000000000001" customHeight="1">
      <c r="B7" s="79" t="s">
        <v>11</v>
      </c>
      <c r="C7" s="285" t="s">
        <v>85</v>
      </c>
      <c r="D7" s="285"/>
      <c r="E7" s="285"/>
      <c r="F7" s="285"/>
    </row>
    <row r="8" spans="2:6" ht="20.100000000000001" customHeight="1">
      <c r="B8" s="79" t="s">
        <v>97</v>
      </c>
      <c r="C8" s="285" t="s">
        <v>98</v>
      </c>
      <c r="D8" s="285"/>
      <c r="E8" s="285"/>
      <c r="F8" s="285"/>
    </row>
    <row r="9" spans="2:6" ht="20.100000000000001" customHeight="1">
      <c r="B9" s="79" t="s">
        <v>31</v>
      </c>
      <c r="C9" s="286" t="s">
        <v>86</v>
      </c>
      <c r="D9" s="286"/>
      <c r="E9" s="286"/>
      <c r="F9" s="286"/>
    </row>
    <row r="10" spans="2:6" ht="20.100000000000001" customHeight="1">
      <c r="B10" s="79" t="s">
        <v>15</v>
      </c>
      <c r="C10" s="286">
        <f>'Karta tytułowa'!B8</f>
        <v>0</v>
      </c>
      <c r="D10" s="287"/>
      <c r="E10" s="287"/>
      <c r="F10" s="287"/>
    </row>
    <row r="11" spans="2:6" ht="20.100000000000001" customHeight="1">
      <c r="B11" s="79" t="s">
        <v>10</v>
      </c>
      <c r="C11" s="286">
        <f>'Karta tytułowa'!B9</f>
        <v>0</v>
      </c>
      <c r="D11" s="286"/>
      <c r="E11" s="286"/>
      <c r="F11" s="286"/>
    </row>
    <row r="12" spans="2:6" ht="20.100000000000001" customHeight="1">
      <c r="B12" s="79" t="s">
        <v>0</v>
      </c>
      <c r="C12" s="41">
        <f>'Karta tytułowa'!B10</f>
        <v>0</v>
      </c>
      <c r="D12" s="13"/>
      <c r="E12" s="68"/>
      <c r="F12" s="68"/>
    </row>
    <row r="13" spans="2:6" ht="20.100000000000001" customHeight="1">
      <c r="B13" s="79" t="s">
        <v>16</v>
      </c>
      <c r="C13" s="41">
        <f>'Karta tytułowa'!B11</f>
        <v>0</v>
      </c>
      <c r="D13" s="13"/>
      <c r="E13" s="68"/>
      <c r="F13" s="42"/>
    </row>
    <row r="14" spans="2:6" ht="20.100000000000001" customHeight="1">
      <c r="B14" s="79" t="s">
        <v>24</v>
      </c>
      <c r="C14" s="41">
        <f>'Karta tytułowa'!B12</f>
        <v>0</v>
      </c>
      <c r="D14" s="13"/>
      <c r="E14" s="68"/>
      <c r="F14" s="13"/>
    </row>
    <row r="15" spans="2:6" ht="20.100000000000001" customHeight="1">
      <c r="B15" s="80" t="s">
        <v>20</v>
      </c>
      <c r="C15" s="41">
        <f>'Karta tytułowa'!B13</f>
        <v>0</v>
      </c>
      <c r="D15" s="13"/>
      <c r="E15" s="68"/>
      <c r="F15" s="13"/>
    </row>
    <row r="16" spans="2:6" ht="20.100000000000001" customHeight="1">
      <c r="B16" s="282" t="str">
        <f>'Karta tytułowa'!A15</f>
        <v>Nr ewidencyjny wniosku:</v>
      </c>
      <c r="C16" s="282"/>
      <c r="D16" s="13"/>
      <c r="E16" s="46"/>
      <c r="F16" s="47"/>
    </row>
    <row r="18" spans="1:8" ht="15.75">
      <c r="B18" s="67" t="str">
        <f>'Karta tytułowa'!A15</f>
        <v>Nr ewidencyjny wniosku:</v>
      </c>
    </row>
    <row r="19" spans="1:8" ht="15.75">
      <c r="A19" s="4"/>
      <c r="B19" s="186"/>
      <c r="C19" s="186"/>
      <c r="D19" s="3"/>
      <c r="E19" s="4"/>
      <c r="F19" s="4"/>
      <c r="G19" s="7"/>
      <c r="H19" s="7"/>
    </row>
    <row r="20" spans="1:8" ht="15.75">
      <c r="A20" s="8" t="s">
        <v>87</v>
      </c>
      <c r="B20" s="9"/>
      <c r="C20" s="10"/>
      <c r="D20" s="3"/>
      <c r="E20" s="4"/>
      <c r="F20" s="4"/>
      <c r="G20" s="7"/>
      <c r="H20" s="7"/>
    </row>
    <row r="21" spans="1:8" ht="15.75">
      <c r="A21" s="141" t="s">
        <v>14</v>
      </c>
      <c r="B21" s="11"/>
      <c r="C21" s="11"/>
      <c r="D21" s="3"/>
      <c r="E21" s="4"/>
      <c r="F21" s="4"/>
      <c r="G21" s="7"/>
      <c r="H21" s="7"/>
    </row>
    <row r="22" spans="1:8" ht="15.75">
      <c r="A22" s="8"/>
      <c r="B22" s="11"/>
      <c r="C22" s="11"/>
      <c r="D22" s="12"/>
      <c r="E22" s="13"/>
      <c r="F22" s="13"/>
      <c r="G22" s="7"/>
      <c r="H22" s="84"/>
    </row>
    <row r="23" spans="1:8" ht="38.25">
      <c r="A23" s="137" t="s">
        <v>9</v>
      </c>
      <c r="B23" s="62" t="s">
        <v>21</v>
      </c>
      <c r="C23" s="62" t="s">
        <v>13</v>
      </c>
      <c r="D23" s="62" t="s">
        <v>99</v>
      </c>
      <c r="E23" s="63" t="s">
        <v>1</v>
      </c>
      <c r="F23" s="64" t="s">
        <v>2</v>
      </c>
      <c r="G23" s="65" t="s">
        <v>3</v>
      </c>
      <c r="H23" s="66" t="s">
        <v>57</v>
      </c>
    </row>
    <row r="24" spans="1:8" ht="57.75" customHeight="1">
      <c r="A24" s="14" t="s">
        <v>4</v>
      </c>
      <c r="B24" s="15" t="s">
        <v>32</v>
      </c>
      <c r="C24" s="16" t="s">
        <v>35</v>
      </c>
      <c r="D24" s="17" t="s">
        <v>100</v>
      </c>
      <c r="E24" s="18"/>
      <c r="F24" s="18"/>
      <c r="G24" s="119"/>
      <c r="H24" s="19"/>
    </row>
    <row r="25" spans="1:8" ht="102">
      <c r="A25" s="14" t="s">
        <v>5</v>
      </c>
      <c r="B25" s="20" t="s">
        <v>33</v>
      </c>
      <c r="C25" s="16" t="s">
        <v>36</v>
      </c>
      <c r="D25" s="17" t="s">
        <v>101</v>
      </c>
      <c r="E25" s="18"/>
      <c r="F25" s="18"/>
      <c r="G25" s="119"/>
      <c r="H25" s="19"/>
    </row>
    <row r="26" spans="1:8" ht="293.25">
      <c r="A26" s="14" t="s">
        <v>6</v>
      </c>
      <c r="B26" s="20" t="s">
        <v>34</v>
      </c>
      <c r="C26" s="16" t="s">
        <v>121</v>
      </c>
      <c r="D26" s="17" t="s">
        <v>100</v>
      </c>
      <c r="E26" s="18"/>
      <c r="F26" s="18"/>
      <c r="G26" s="119"/>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9"/>
      <c r="H28" s="19"/>
    </row>
    <row r="29" spans="1:8" ht="102">
      <c r="A29" s="14" t="s">
        <v>17</v>
      </c>
      <c r="B29" s="20" t="s">
        <v>22</v>
      </c>
      <c r="C29" s="16" t="s">
        <v>41</v>
      </c>
      <c r="D29" s="17" t="s">
        <v>100</v>
      </c>
      <c r="E29" s="18"/>
      <c r="F29" s="18"/>
      <c r="G29" s="119"/>
      <c r="H29" s="19"/>
    </row>
    <row r="30" spans="1:8" ht="114.75">
      <c r="A30" s="14" t="s">
        <v>18</v>
      </c>
      <c r="B30" s="15" t="s">
        <v>42</v>
      </c>
      <c r="C30" s="16" t="s">
        <v>112</v>
      </c>
      <c r="D30" s="17" t="s">
        <v>100</v>
      </c>
      <c r="E30" s="18"/>
      <c r="F30" s="18"/>
      <c r="G30" s="119"/>
      <c r="H30" s="19"/>
    </row>
    <row r="31" spans="1:8" ht="153">
      <c r="A31" s="14" t="s">
        <v>19</v>
      </c>
      <c r="B31" s="15" t="s">
        <v>43</v>
      </c>
      <c r="C31" s="16" t="s">
        <v>115</v>
      </c>
      <c r="D31" s="17" t="s">
        <v>101</v>
      </c>
      <c r="E31" s="18"/>
      <c r="F31" s="18"/>
      <c r="G31" s="119"/>
      <c r="H31" s="19"/>
    </row>
    <row r="32" spans="1:8" ht="38.25">
      <c r="A32" s="14" t="s">
        <v>26</v>
      </c>
      <c r="B32" s="15" t="s">
        <v>44</v>
      </c>
      <c r="C32" s="16" t="s">
        <v>45</v>
      </c>
      <c r="D32" s="17" t="s">
        <v>100</v>
      </c>
      <c r="E32" s="18"/>
      <c r="F32" s="18"/>
      <c r="G32" s="119"/>
      <c r="H32" s="19"/>
    </row>
    <row r="33" spans="1:8" ht="140.25">
      <c r="A33" s="14" t="s">
        <v>27</v>
      </c>
      <c r="B33" s="15" t="s">
        <v>46</v>
      </c>
      <c r="C33" s="16" t="s">
        <v>48</v>
      </c>
      <c r="D33" s="17" t="s">
        <v>101</v>
      </c>
      <c r="E33" s="18"/>
      <c r="F33" s="18"/>
      <c r="G33" s="119"/>
      <c r="H33" s="19"/>
    </row>
    <row r="34" spans="1:8" ht="216.75">
      <c r="A34" s="14" t="s">
        <v>28</v>
      </c>
      <c r="B34" s="15" t="s">
        <v>47</v>
      </c>
      <c r="C34" s="16" t="s">
        <v>49</v>
      </c>
      <c r="D34" s="17" t="s">
        <v>101</v>
      </c>
      <c r="E34" s="18"/>
      <c r="F34" s="18"/>
      <c r="G34" s="119"/>
      <c r="H34" s="19"/>
    </row>
    <row r="35" spans="1:8" ht="255">
      <c r="A35" s="14" t="s">
        <v>29</v>
      </c>
      <c r="B35" s="15" t="s">
        <v>116</v>
      </c>
      <c r="C35" s="16" t="s">
        <v>50</v>
      </c>
      <c r="D35" s="17" t="s">
        <v>101</v>
      </c>
      <c r="E35" s="18"/>
      <c r="F35" s="18"/>
      <c r="G35" s="119"/>
      <c r="H35" s="19"/>
    </row>
    <row r="36" spans="1:8" ht="130.5" customHeight="1">
      <c r="A36" s="14" t="s">
        <v>30</v>
      </c>
      <c r="B36" s="15" t="s">
        <v>51</v>
      </c>
      <c r="C36" s="16" t="s">
        <v>52</v>
      </c>
      <c r="D36" s="17" t="s">
        <v>101</v>
      </c>
      <c r="E36" s="18"/>
      <c r="F36" s="18"/>
      <c r="G36" s="119"/>
      <c r="H36" s="19"/>
    </row>
    <row r="37" spans="1:8" ht="140.25">
      <c r="A37" s="14" t="s">
        <v>62</v>
      </c>
      <c r="B37" s="15" t="s">
        <v>53</v>
      </c>
      <c r="C37" s="16" t="s">
        <v>54</v>
      </c>
      <c r="D37" s="17" t="s">
        <v>101</v>
      </c>
      <c r="E37" s="18"/>
      <c r="F37" s="18"/>
      <c r="G37" s="119"/>
      <c r="H37" s="19"/>
    </row>
    <row r="38" spans="1:8" ht="275.25" customHeight="1">
      <c r="A38" s="14" t="s">
        <v>63</v>
      </c>
      <c r="B38" s="15" t="s">
        <v>55</v>
      </c>
      <c r="C38" s="16" t="s">
        <v>56</v>
      </c>
      <c r="D38" s="17" t="s">
        <v>101</v>
      </c>
      <c r="E38" s="18"/>
      <c r="F38" s="18"/>
      <c r="G38" s="119"/>
      <c r="H38" s="19"/>
    </row>
    <row r="39" spans="1:8" ht="16.5" thickBot="1">
      <c r="A39" s="21" t="s">
        <v>25</v>
      </c>
      <c r="B39" s="22"/>
      <c r="C39" s="23"/>
      <c r="D39" s="24"/>
      <c r="E39" s="24"/>
      <c r="F39" s="24"/>
      <c r="G39" s="7"/>
      <c r="H39" s="7"/>
    </row>
    <row r="40" spans="1:8" ht="16.5" thickBot="1">
      <c r="A40" s="21"/>
      <c r="B40" s="270" t="s">
        <v>106</v>
      </c>
      <c r="C40" s="271"/>
      <c r="D40" s="271"/>
      <c r="E40" s="271"/>
      <c r="F40" s="271"/>
      <c r="G40" s="271"/>
      <c r="H40" s="271"/>
    </row>
    <row r="41" spans="1:8" ht="16.5" thickBot="1">
      <c r="A41" s="21"/>
      <c r="B41" s="271"/>
      <c r="C41" s="271"/>
      <c r="D41" s="271"/>
      <c r="E41" s="271"/>
      <c r="F41" s="271"/>
      <c r="G41" s="271"/>
      <c r="H41" s="271"/>
    </row>
    <row r="42" spans="1:8" ht="16.5" thickBot="1">
      <c r="A42" s="21"/>
      <c r="B42" s="271"/>
      <c r="C42" s="271"/>
      <c r="D42" s="271"/>
      <c r="E42" s="271"/>
      <c r="F42" s="271"/>
      <c r="G42" s="271"/>
      <c r="H42" s="271"/>
    </row>
    <row r="43" spans="1:8" ht="16.5" thickBot="1">
      <c r="A43" s="21"/>
      <c r="B43" s="271"/>
      <c r="C43" s="271"/>
      <c r="D43" s="271"/>
      <c r="E43" s="271"/>
      <c r="F43" s="271"/>
      <c r="G43" s="271"/>
      <c r="H43" s="271"/>
    </row>
    <row r="44" spans="1:8" ht="16.5" thickBot="1">
      <c r="A44" s="21"/>
      <c r="B44" s="271"/>
      <c r="C44" s="271"/>
      <c r="D44" s="271"/>
      <c r="E44" s="271"/>
      <c r="F44" s="271"/>
      <c r="G44" s="271"/>
      <c r="H44" s="271"/>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6" t="s">
        <v>58</v>
      </c>
      <c r="E47" s="126" t="s">
        <v>59</v>
      </c>
      <c r="F47" s="24"/>
      <c r="G47" s="7"/>
      <c r="H47" s="7"/>
    </row>
    <row r="48" spans="1:8" ht="20.100000000000001" customHeight="1" thickBot="1">
      <c r="A48" s="21"/>
      <c r="B48" s="272" t="s">
        <v>82</v>
      </c>
      <c r="C48" s="273"/>
      <c r="D48" s="124"/>
      <c r="E48" s="125"/>
      <c r="F48" s="24"/>
      <c r="G48" s="7"/>
      <c r="H48" s="7"/>
    </row>
    <row r="49" spans="1:8" ht="15.75">
      <c r="A49" s="21"/>
      <c r="B49" s="22"/>
      <c r="C49" s="23"/>
      <c r="D49" s="24"/>
      <c r="E49" s="24"/>
      <c r="F49" s="24"/>
      <c r="G49" s="7"/>
      <c r="H49" s="7"/>
    </row>
    <row r="51" spans="1:8" ht="18.75">
      <c r="B51" s="143" t="str">
        <f>'Karta tytułowa'!A15</f>
        <v>Nr ewidencyjny wniosku:</v>
      </c>
    </row>
    <row r="52" spans="1:8" ht="18.75">
      <c r="A52" s="2"/>
      <c r="B52" s="206"/>
      <c r="C52" s="206"/>
      <c r="D52" s="3"/>
      <c r="E52" s="4"/>
      <c r="F52" s="4"/>
      <c r="G52" s="4"/>
      <c r="H52" s="5"/>
    </row>
    <row r="53" spans="1:8" ht="15.75">
      <c r="A53" s="204" t="s">
        <v>90</v>
      </c>
      <c r="B53" s="204"/>
      <c r="C53" s="204"/>
      <c r="D53" s="204"/>
      <c r="E53" s="204"/>
      <c r="F53" s="204"/>
      <c r="G53" s="204"/>
      <c r="H53" s="204"/>
    </row>
    <row r="54" spans="1:8" ht="18.75">
      <c r="A54" s="72" t="s">
        <v>14</v>
      </c>
      <c r="B54" s="49"/>
      <c r="C54" s="49"/>
      <c r="D54" s="49"/>
      <c r="E54" s="49"/>
      <c r="F54" s="49"/>
      <c r="G54" s="49"/>
      <c r="H54" s="49"/>
    </row>
    <row r="55" spans="1:8" ht="15.75">
      <c r="A55" s="139"/>
      <c r="B55" s="13"/>
      <c r="C55" s="50"/>
      <c r="D55" s="51"/>
      <c r="E55" s="50"/>
      <c r="F55" s="13"/>
      <c r="G55" s="50"/>
      <c r="H55" s="140"/>
    </row>
    <row r="56" spans="1:8" ht="38.25">
      <c r="A56" s="70" t="s">
        <v>9</v>
      </c>
      <c r="B56" s="83" t="s">
        <v>12</v>
      </c>
      <c r="C56" s="70" t="s">
        <v>13</v>
      </c>
      <c r="D56" s="70" t="s">
        <v>99</v>
      </c>
      <c r="E56" s="70" t="s">
        <v>1</v>
      </c>
      <c r="F56" s="70" t="s">
        <v>2</v>
      </c>
      <c r="G56" s="70" t="s">
        <v>3</v>
      </c>
      <c r="H56" s="70" t="s">
        <v>57</v>
      </c>
    </row>
    <row r="57" spans="1:8" ht="165.75">
      <c r="A57" s="52" t="s">
        <v>4</v>
      </c>
      <c r="B57" s="53" t="s">
        <v>64</v>
      </c>
      <c r="C57" s="54" t="s">
        <v>117</v>
      </c>
      <c r="D57" s="52" t="s">
        <v>101</v>
      </c>
      <c r="E57" s="55"/>
      <c r="F57" s="56"/>
      <c r="G57" s="120"/>
      <c r="H57" s="57"/>
    </row>
    <row r="58" spans="1:8" ht="38.25">
      <c r="A58" s="17" t="s">
        <v>5</v>
      </c>
      <c r="B58" s="58" t="s">
        <v>65</v>
      </c>
      <c r="C58" s="16" t="s">
        <v>66</v>
      </c>
      <c r="D58" s="17" t="s">
        <v>101</v>
      </c>
      <c r="E58" s="59"/>
      <c r="F58" s="59"/>
      <c r="G58" s="121"/>
      <c r="H58" s="60"/>
    </row>
    <row r="59" spans="1:8" ht="178.5">
      <c r="A59" s="17" t="s">
        <v>6</v>
      </c>
      <c r="B59" s="58" t="s">
        <v>67</v>
      </c>
      <c r="C59" s="16" t="s">
        <v>68</v>
      </c>
      <c r="D59" s="17" t="s">
        <v>101</v>
      </c>
      <c r="E59" s="59"/>
      <c r="F59" s="59"/>
      <c r="G59" s="121"/>
      <c r="H59" s="60"/>
    </row>
    <row r="60" spans="1:8" ht="195.75" customHeight="1">
      <c r="A60" s="17" t="s">
        <v>7</v>
      </c>
      <c r="B60" s="58" t="s">
        <v>69</v>
      </c>
      <c r="C60" s="16" t="s">
        <v>70</v>
      </c>
      <c r="D60" s="17" t="s">
        <v>101</v>
      </c>
      <c r="E60" s="59"/>
      <c r="F60" s="59"/>
      <c r="G60" s="59"/>
      <c r="H60" s="60"/>
    </row>
    <row r="61" spans="1:8" ht="344.25">
      <c r="A61" s="17" t="s">
        <v>8</v>
      </c>
      <c r="B61" s="58" t="s">
        <v>71</v>
      </c>
      <c r="C61" s="16" t="s">
        <v>72</v>
      </c>
      <c r="D61" s="17" t="s">
        <v>101</v>
      </c>
      <c r="E61" s="59"/>
      <c r="F61" s="59"/>
      <c r="G61" s="59"/>
      <c r="H61" s="60"/>
    </row>
    <row r="62" spans="1:8" ht="181.5" customHeight="1">
      <c r="A62" s="17" t="s">
        <v>17</v>
      </c>
      <c r="B62" s="58" t="s">
        <v>73</v>
      </c>
      <c r="C62" s="16" t="s">
        <v>118</v>
      </c>
      <c r="D62" s="17" t="s">
        <v>101</v>
      </c>
      <c r="E62" s="59"/>
      <c r="F62" s="59"/>
      <c r="G62" s="59"/>
      <c r="H62" s="60"/>
    </row>
    <row r="63" spans="1:8" ht="57.75" customHeight="1">
      <c r="A63" s="17" t="s">
        <v>18</v>
      </c>
      <c r="B63" s="58" t="s">
        <v>74</v>
      </c>
      <c r="C63" s="16" t="s">
        <v>75</v>
      </c>
      <c r="D63" s="17" t="s">
        <v>101</v>
      </c>
      <c r="E63" s="59"/>
      <c r="F63" s="59"/>
      <c r="G63" s="121"/>
      <c r="H63" s="60"/>
    </row>
    <row r="64" spans="1:8" ht="45" customHeight="1">
      <c r="A64" s="17" t="s">
        <v>19</v>
      </c>
      <c r="B64" s="58" t="s">
        <v>76</v>
      </c>
      <c r="C64" s="16" t="s">
        <v>77</v>
      </c>
      <c r="D64" s="17" t="s">
        <v>101</v>
      </c>
      <c r="E64" s="59"/>
      <c r="F64" s="59"/>
      <c r="G64" s="121"/>
      <c r="H64" s="60"/>
    </row>
    <row r="65" spans="1:8" ht="140.25">
      <c r="A65" s="17" t="s">
        <v>26</v>
      </c>
      <c r="B65" s="58" t="s">
        <v>23</v>
      </c>
      <c r="C65" s="16" t="s">
        <v>119</v>
      </c>
      <c r="D65" s="17" t="s">
        <v>101</v>
      </c>
      <c r="E65" s="59"/>
      <c r="F65" s="59"/>
      <c r="G65" s="59"/>
      <c r="H65" s="60"/>
    </row>
    <row r="66" spans="1:8">
      <c r="A66" s="205" t="s">
        <v>105</v>
      </c>
      <c r="B66" s="205"/>
      <c r="C66" s="205"/>
      <c r="D66" s="205"/>
      <c r="E66" s="205"/>
      <c r="F66" s="205"/>
      <c r="G66" s="205"/>
      <c r="H66" s="205"/>
    </row>
    <row r="67" spans="1:8">
      <c r="A67" s="2"/>
      <c r="B67" s="207" t="s">
        <v>113</v>
      </c>
      <c r="C67" s="208"/>
      <c r="D67" s="208"/>
      <c r="E67" s="208"/>
      <c r="F67" s="208"/>
      <c r="G67" s="208"/>
      <c r="H67" s="208"/>
    </row>
    <row r="68" spans="1:8">
      <c r="A68" s="2"/>
      <c r="B68" s="208"/>
      <c r="C68" s="208"/>
      <c r="D68" s="208"/>
      <c r="E68" s="208"/>
      <c r="F68" s="208"/>
      <c r="G68" s="208"/>
      <c r="H68" s="208"/>
    </row>
    <row r="69" spans="1:8">
      <c r="A69" s="2"/>
      <c r="B69" s="208"/>
      <c r="C69" s="208"/>
      <c r="D69" s="208"/>
      <c r="E69" s="208"/>
      <c r="F69" s="208"/>
      <c r="G69" s="208"/>
      <c r="H69" s="208"/>
    </row>
    <row r="70" spans="1:8">
      <c r="A70" s="2"/>
      <c r="B70" s="208"/>
      <c r="C70" s="208"/>
      <c r="D70" s="208"/>
      <c r="E70" s="208"/>
      <c r="F70" s="208"/>
      <c r="G70" s="208"/>
      <c r="H70" s="208"/>
    </row>
    <row r="71" spans="1:8">
      <c r="A71" s="2"/>
      <c r="B71" s="208"/>
      <c r="C71" s="208"/>
      <c r="D71" s="208"/>
      <c r="E71" s="208"/>
      <c r="F71" s="208"/>
      <c r="G71" s="208"/>
      <c r="H71" s="208"/>
    </row>
    <row r="72" spans="1:8">
      <c r="A72" s="2"/>
      <c r="B72" s="208"/>
      <c r="C72" s="208"/>
      <c r="D72" s="208"/>
      <c r="E72" s="208"/>
      <c r="F72" s="208"/>
      <c r="G72" s="208"/>
      <c r="H72" s="208"/>
    </row>
    <row r="75" spans="1:8" ht="15.75">
      <c r="B75" s="67" t="str">
        <f>'Karta tytułowa'!A15</f>
        <v>Nr ewidencyjny wniosku:</v>
      </c>
    </row>
    <row r="76" spans="1:8" ht="15">
      <c r="B76" s="209"/>
      <c r="C76" s="209"/>
    </row>
    <row r="77" spans="1:8" ht="15">
      <c r="B77" s="209">
        <f>'Karta tytułowa'!A91</f>
        <v>0</v>
      </c>
      <c r="C77" s="209"/>
    </row>
    <row r="78" spans="1:8" ht="15.75">
      <c r="A78" s="21" t="s">
        <v>89</v>
      </c>
      <c r="B78" s="71"/>
      <c r="C78" s="71"/>
      <c r="D78" s="4"/>
      <c r="E78" s="4"/>
      <c r="F78" s="4"/>
      <c r="G78" s="4"/>
      <c r="H78" s="4"/>
    </row>
    <row r="79" spans="1:8" ht="15.75">
      <c r="A79" s="72" t="s">
        <v>14</v>
      </c>
      <c r="B79" s="71"/>
      <c r="C79" s="71"/>
      <c r="D79" s="4"/>
      <c r="E79" s="4"/>
      <c r="F79" s="4"/>
      <c r="G79" s="4"/>
      <c r="H79" s="4"/>
    </row>
    <row r="80" spans="1:8" ht="15.75">
      <c r="A80" s="72"/>
      <c r="B80" s="71"/>
      <c r="C80" s="71"/>
      <c r="D80" s="4"/>
      <c r="E80" s="4"/>
      <c r="F80" s="4"/>
      <c r="G80" s="4"/>
    </row>
    <row r="81" spans="1:8" ht="54" customHeight="1">
      <c r="A81" s="70" t="s">
        <v>9</v>
      </c>
      <c r="B81" s="70" t="s">
        <v>12</v>
      </c>
      <c r="C81" s="70" t="s">
        <v>13</v>
      </c>
      <c r="D81" s="70" t="s">
        <v>99</v>
      </c>
      <c r="E81" s="70" t="s">
        <v>1</v>
      </c>
      <c r="F81" s="70" t="s">
        <v>2</v>
      </c>
      <c r="G81" s="70" t="s">
        <v>3</v>
      </c>
      <c r="H81" s="70" t="s">
        <v>57</v>
      </c>
    </row>
    <row r="82" spans="1:8" ht="108">
      <c r="A82" s="73" t="s">
        <v>4</v>
      </c>
      <c r="B82" s="74" t="s">
        <v>128</v>
      </c>
      <c r="C82" s="75" t="s">
        <v>129</v>
      </c>
      <c r="D82" s="73" t="s">
        <v>100</v>
      </c>
      <c r="E82" s="76"/>
      <c r="F82" s="77"/>
      <c r="G82" s="122"/>
      <c r="H82" s="77"/>
    </row>
    <row r="83" spans="1:8" ht="60">
      <c r="A83" s="100">
        <v>2</v>
      </c>
      <c r="B83" s="95" t="s">
        <v>130</v>
      </c>
      <c r="C83" s="96" t="s">
        <v>131</v>
      </c>
      <c r="D83" s="100" t="s">
        <v>100</v>
      </c>
      <c r="E83" s="110"/>
      <c r="F83" s="110"/>
      <c r="G83" s="146"/>
      <c r="H83" s="110"/>
    </row>
    <row r="84" spans="1:8" ht="60">
      <c r="A84" s="100">
        <v>3</v>
      </c>
      <c r="B84" s="95" t="s">
        <v>132</v>
      </c>
      <c r="C84" s="96" t="s">
        <v>133</v>
      </c>
      <c r="D84" s="100" t="s">
        <v>100</v>
      </c>
      <c r="E84" s="110"/>
      <c r="F84" s="110"/>
      <c r="G84" s="146"/>
      <c r="H84" s="110"/>
    </row>
    <row r="85" spans="1:8" ht="36">
      <c r="A85" s="100">
        <v>4</v>
      </c>
      <c r="B85" s="95" t="s">
        <v>134</v>
      </c>
      <c r="C85" s="96" t="s">
        <v>135</v>
      </c>
      <c r="D85" s="100" t="s">
        <v>100</v>
      </c>
      <c r="E85" s="110"/>
      <c r="F85" s="110"/>
      <c r="G85" s="146"/>
      <c r="H85" s="110"/>
    </row>
    <row r="86" spans="1:8" ht="96">
      <c r="A86" s="100">
        <v>5</v>
      </c>
      <c r="B86" s="95" t="s">
        <v>136</v>
      </c>
      <c r="C86" s="96" t="s">
        <v>137</v>
      </c>
      <c r="D86" s="100" t="s">
        <v>100</v>
      </c>
      <c r="E86" s="110"/>
      <c r="F86" s="110"/>
      <c r="G86" s="146"/>
      <c r="H86" s="110"/>
    </row>
    <row r="87" spans="1:8">
      <c r="A87" s="145"/>
      <c r="B87" s="145"/>
      <c r="C87" s="145"/>
      <c r="D87" s="145"/>
      <c r="E87" s="145"/>
      <c r="F87" s="145"/>
      <c r="G87" s="145"/>
      <c r="H87" s="145"/>
    </row>
    <row r="88" spans="1:8" ht="20.100000000000001" customHeight="1">
      <c r="A88" s="4"/>
      <c r="B88" s="210" t="s">
        <v>114</v>
      </c>
      <c r="C88" s="211"/>
      <c r="D88" s="211"/>
      <c r="E88" s="211"/>
      <c r="F88" s="211"/>
      <c r="G88" s="212"/>
      <c r="H88" s="4"/>
    </row>
    <row r="89" spans="1:8" ht="20.100000000000001" customHeight="1">
      <c r="A89" s="4"/>
      <c r="B89" s="210"/>
      <c r="C89" s="211"/>
      <c r="D89" s="211"/>
      <c r="E89" s="211"/>
      <c r="F89" s="211"/>
      <c r="G89" s="212"/>
      <c r="H89" s="4"/>
    </row>
    <row r="90" spans="1:8" ht="20.100000000000001" customHeight="1" thickBot="1">
      <c r="A90" s="4"/>
      <c r="B90" s="213"/>
      <c r="C90" s="214"/>
      <c r="D90" s="214"/>
      <c r="E90" s="214"/>
      <c r="F90" s="214"/>
      <c r="G90" s="215"/>
      <c r="H90" s="4"/>
    </row>
    <row r="91" spans="1:8" ht="20.100000000000001" customHeight="1" thickBot="1">
      <c r="A91" s="4"/>
      <c r="B91" s="4"/>
      <c r="C91" s="4"/>
      <c r="D91" s="4"/>
      <c r="E91" s="4"/>
      <c r="F91" s="4"/>
      <c r="G91" s="4"/>
      <c r="H91" s="4"/>
    </row>
    <row r="92" spans="1:8" ht="32.25" thickBot="1">
      <c r="A92" s="4"/>
      <c r="B92" s="135" t="s">
        <v>103</v>
      </c>
      <c r="C92" s="150"/>
      <c r="D92" s="4"/>
      <c r="E92" s="4"/>
      <c r="F92" s="4"/>
      <c r="G92" s="4"/>
      <c r="H92" s="4"/>
    </row>
    <row r="93" spans="1:8" ht="20.100000000000001" customHeight="1" thickBot="1">
      <c r="A93" s="4"/>
      <c r="B93" s="22"/>
      <c r="C93" s="23"/>
      <c r="D93" s="126" t="s">
        <v>58</v>
      </c>
      <c r="E93" s="126" t="s">
        <v>59</v>
      </c>
      <c r="F93" s="4"/>
      <c r="G93" s="4"/>
      <c r="H93" s="4"/>
    </row>
    <row r="94" spans="1:8" ht="20.100000000000001" customHeight="1" thickBot="1">
      <c r="A94" s="4"/>
      <c r="B94" s="288" t="s">
        <v>153</v>
      </c>
      <c r="C94" s="289"/>
      <c r="D94" s="151"/>
      <c r="E94" s="125"/>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6" t="s">
        <v>58</v>
      </c>
      <c r="E96" s="126" t="s">
        <v>59</v>
      </c>
      <c r="F96" s="4"/>
      <c r="G96" s="4"/>
      <c r="H96" s="4"/>
    </row>
    <row r="97" spans="1:10" ht="20.100000000000001" customHeight="1" thickBot="1">
      <c r="A97" s="4"/>
      <c r="B97" s="288" t="s">
        <v>154</v>
      </c>
      <c r="C97" s="289"/>
      <c r="D97" s="151"/>
      <c r="E97" s="125"/>
      <c r="F97" s="4"/>
      <c r="G97" s="4"/>
      <c r="H97" s="4"/>
    </row>
    <row r="98" spans="1:10" ht="20.100000000000001" customHeight="1">
      <c r="A98" s="4"/>
      <c r="B98" s="4"/>
      <c r="C98" s="4"/>
      <c r="D98" s="4"/>
      <c r="E98" s="4"/>
      <c r="F98" s="4"/>
      <c r="G98" s="4"/>
      <c r="H98" s="4"/>
    </row>
    <row r="99" spans="1:10">
      <c r="A99" s="4"/>
      <c r="B99" s="123"/>
      <c r="C99" s="123"/>
      <c r="D99" s="123"/>
      <c r="E99" s="123"/>
      <c r="F99" s="123"/>
      <c r="G99" s="123"/>
      <c r="H99" s="4"/>
    </row>
    <row r="100" spans="1:10" ht="15.75">
      <c r="A100" s="4"/>
      <c r="B100" s="67" t="str">
        <f>'Karta tytułowa'!A15</f>
        <v>Nr ewidencyjny wniosku:</v>
      </c>
      <c r="C100" s="4"/>
      <c r="D100" s="4"/>
      <c r="E100" s="4"/>
      <c r="F100" s="4"/>
      <c r="G100" s="4"/>
      <c r="H100" s="4"/>
    </row>
    <row r="101" spans="1:10" ht="15.75" customHeight="1">
      <c r="A101" s="4"/>
      <c r="B101" s="282">
        <f>'Karta tytułowa'!A115</f>
        <v>0</v>
      </c>
      <c r="C101" s="282"/>
      <c r="D101" s="291" t="s">
        <v>149</v>
      </c>
      <c r="E101" s="291"/>
      <c r="F101" s="291"/>
      <c r="G101" s="291"/>
      <c r="H101" s="291"/>
      <c r="I101" s="291"/>
      <c r="J101" s="4"/>
    </row>
    <row r="102" spans="1:10" ht="62.25" customHeight="1">
      <c r="A102" s="21" t="s">
        <v>88</v>
      </c>
      <c r="B102" s="71"/>
      <c r="C102" s="71"/>
      <c r="D102" s="291"/>
      <c r="E102" s="291"/>
      <c r="F102" s="291"/>
      <c r="G102" s="291"/>
      <c r="H102" s="291"/>
      <c r="I102" s="291"/>
      <c r="J102" s="4"/>
    </row>
    <row r="103" spans="1:10" ht="36" customHeight="1">
      <c r="A103" s="21"/>
      <c r="B103" s="155" t="s">
        <v>120</v>
      </c>
      <c r="C103" s="71"/>
      <c r="D103" s="291"/>
      <c r="E103" s="291"/>
      <c r="F103" s="291"/>
      <c r="G103" s="291"/>
      <c r="H103" s="291"/>
      <c r="I103" s="291"/>
      <c r="J103" s="4"/>
    </row>
    <row r="104" spans="1:10" ht="76.5" customHeight="1">
      <c r="A104" s="72"/>
      <c r="B104" s="71"/>
      <c r="C104" s="71"/>
      <c r="D104" s="291"/>
      <c r="E104" s="291"/>
      <c r="F104" s="291"/>
      <c r="G104" s="291"/>
      <c r="H104" s="291"/>
      <c r="I104" s="291"/>
      <c r="J104" s="4"/>
    </row>
    <row r="105" spans="1:10" ht="15.75" customHeight="1">
      <c r="A105" s="72"/>
      <c r="B105" s="71"/>
      <c r="C105" s="71"/>
      <c r="D105" s="99"/>
      <c r="E105" s="4"/>
      <c r="F105" s="4"/>
      <c r="G105" s="4"/>
      <c r="H105" s="92"/>
      <c r="I105" s="92"/>
      <c r="J105" s="4"/>
    </row>
    <row r="106" spans="1:10" ht="63.75">
      <c r="A106" s="70" t="s">
        <v>9</v>
      </c>
      <c r="B106" s="70" t="s">
        <v>12</v>
      </c>
      <c r="C106" s="70" t="s">
        <v>13</v>
      </c>
      <c r="D106" s="70" t="s">
        <v>99</v>
      </c>
      <c r="E106" s="70" t="s">
        <v>91</v>
      </c>
      <c r="F106" s="70" t="s">
        <v>92</v>
      </c>
      <c r="G106" s="70" t="s">
        <v>93</v>
      </c>
      <c r="H106" s="70" t="s">
        <v>94</v>
      </c>
      <c r="I106" s="70" t="s">
        <v>95</v>
      </c>
      <c r="J106" s="70" t="s">
        <v>96</v>
      </c>
    </row>
    <row r="107" spans="1:10" ht="187.5" customHeight="1">
      <c r="A107" s="73">
        <v>1</v>
      </c>
      <c r="B107" s="74" t="s">
        <v>138</v>
      </c>
      <c r="C107" s="75" t="s">
        <v>162</v>
      </c>
      <c r="D107" s="73" t="s">
        <v>101</v>
      </c>
      <c r="E107" s="93" t="s">
        <v>139</v>
      </c>
      <c r="F107" s="111">
        <v>1</v>
      </c>
      <c r="G107" s="111">
        <v>12</v>
      </c>
      <c r="H107" s="112"/>
      <c r="I107" s="114">
        <f>B.KryteriaDopSektorowe641009[[#This Row],[Waga]]*B.KryteriaDopSektorowe641009[[#This Row],[Liczba uzyskanych punktów (przed zważeniem)]]</f>
        <v>0</v>
      </c>
      <c r="J107" s="75"/>
    </row>
    <row r="108" spans="1:10" ht="198.75" customHeight="1">
      <c r="A108" s="94">
        <v>2</v>
      </c>
      <c r="B108" s="95" t="s">
        <v>140</v>
      </c>
      <c r="C108" s="96" t="s">
        <v>150</v>
      </c>
      <c r="D108" s="100" t="s">
        <v>101</v>
      </c>
      <c r="E108" s="97" t="s">
        <v>141</v>
      </c>
      <c r="F108" s="110">
        <v>1</v>
      </c>
      <c r="G108" s="110">
        <v>6</v>
      </c>
      <c r="H108" s="113"/>
      <c r="I108" s="114">
        <f>B.KryteriaDopSektorowe641009[[#This Row],[Waga]]*B.KryteriaDopSektorowe641009[[#This Row],[Liczba uzyskanych punktów (przed zważeniem)]]</f>
        <v>0</v>
      </c>
      <c r="J108" s="98"/>
    </row>
    <row r="109" spans="1:10" ht="178.5" customHeight="1">
      <c r="A109" s="94">
        <v>3</v>
      </c>
      <c r="B109" s="149" t="s">
        <v>142</v>
      </c>
      <c r="C109" s="96" t="s">
        <v>151</v>
      </c>
      <c r="D109" s="100" t="s">
        <v>101</v>
      </c>
      <c r="E109" s="97" t="s">
        <v>143</v>
      </c>
      <c r="F109" s="110">
        <v>2</v>
      </c>
      <c r="G109" s="110">
        <v>8</v>
      </c>
      <c r="H109" s="113"/>
      <c r="I109" s="114">
        <f>B.KryteriaDopSektorowe641009[[#This Row],[Waga]]*B.KryteriaDopSektorowe641009[[#This Row],[Liczba uzyskanych punktów (przed zważeniem)]]</f>
        <v>0</v>
      </c>
      <c r="J109" s="98"/>
    </row>
    <row r="110" spans="1:10" ht="156" customHeight="1">
      <c r="A110" s="147">
        <v>4</v>
      </c>
      <c r="B110" s="74" t="s">
        <v>144</v>
      </c>
      <c r="C110" s="75" t="s">
        <v>146</v>
      </c>
      <c r="D110" s="100" t="s">
        <v>101</v>
      </c>
      <c r="E110" s="93" t="s">
        <v>143</v>
      </c>
      <c r="F110" s="110">
        <v>1</v>
      </c>
      <c r="G110" s="110">
        <v>4</v>
      </c>
      <c r="H110" s="112"/>
      <c r="I110" s="114">
        <f>B.KryteriaDopSektorowe641009[[#This Row],[Waga]]*B.KryteriaDopSektorowe641009[[#This Row],[Liczba uzyskanych punktów (przed zważeniem)]]</f>
        <v>0</v>
      </c>
      <c r="J110" s="148"/>
    </row>
    <row r="111" spans="1:10" ht="111.75" customHeight="1" thickBot="1">
      <c r="A111" s="94">
        <v>5</v>
      </c>
      <c r="B111" s="74" t="s">
        <v>145</v>
      </c>
      <c r="C111" s="75" t="s">
        <v>152</v>
      </c>
      <c r="D111" s="100" t="s">
        <v>101</v>
      </c>
      <c r="E111" s="97" t="s">
        <v>147</v>
      </c>
      <c r="F111" s="110">
        <v>1</v>
      </c>
      <c r="G111" s="110">
        <v>2</v>
      </c>
      <c r="H111" s="113"/>
      <c r="I111" s="114">
        <f>B.KryteriaDopSektorowe641009[[#This Row],[Waga]]*B.KryteriaDopSektorowe641009[[#This Row],[Liczba uzyskanych punktów (przed zważeniem)]]</f>
        <v>0</v>
      </c>
      <c r="J111" s="98"/>
    </row>
    <row r="112" spans="1:10" ht="15.75" thickBot="1">
      <c r="A112" s="101"/>
      <c r="B112" s="105"/>
      <c r="C112" s="102"/>
      <c r="D112" s="103"/>
      <c r="E112" s="104"/>
      <c r="F112" s="109" t="s">
        <v>102</v>
      </c>
      <c r="G112" s="115">
        <f>(G107+G108+G109+G110+G111)</f>
        <v>32</v>
      </c>
      <c r="H112" s="116">
        <f>SUBTOTAL(109,B.KryteriaDopSektorowe641009[Liczba uzyskanych punktów (przed zważeniem)])</f>
        <v>0</v>
      </c>
      <c r="I112" s="117">
        <f>SUBTOTAL(109,B.KryteriaDopSektorowe641009[Liczba uzyskanych punktów (po zważeniu)])</f>
        <v>0</v>
      </c>
      <c r="J112" s="103" t="str">
        <f>IF(OR(EXACT(UPPER('B. Kryteria merytoryczne ogólne'!$E112),"X"),EXACT(UPPER('B. Kryteria merytoryczne ogólne'!$G112),"X")),"X","")</f>
        <v/>
      </c>
    </row>
    <row r="113" spans="1:10">
      <c r="A113" s="101"/>
      <c r="B113" s="106"/>
      <c r="C113" s="106"/>
      <c r="D113" s="101"/>
      <c r="E113" s="107"/>
      <c r="F113" s="107"/>
      <c r="G113" s="107"/>
      <c r="H113" s="108"/>
      <c r="I113" s="108"/>
      <c r="J113" s="101" t="str">
        <f>IF(OR(EXACT(UPPER('B. Kryteria merytoryczne ogólne'!$E113),"X"),EXACT(UPPER('B. Kryteria merytoryczne ogólne'!$G113),"X")),"X","")</f>
        <v/>
      </c>
    </row>
    <row r="114" spans="1:10" ht="33.75" customHeight="1">
      <c r="A114" s="4"/>
      <c r="B114" s="292" t="s">
        <v>148</v>
      </c>
      <c r="C114" s="292"/>
      <c r="D114" s="292"/>
      <c r="E114" s="292"/>
      <c r="F114" s="292"/>
      <c r="G114" s="292"/>
      <c r="H114" s="292"/>
      <c r="I114" s="292"/>
      <c r="J114" s="4"/>
    </row>
    <row r="115" spans="1:10" ht="14.25" customHeight="1">
      <c r="A115" s="4"/>
      <c r="B115" s="4"/>
      <c r="C115" s="4"/>
      <c r="D115" s="3"/>
      <c r="E115" s="4"/>
      <c r="F115" s="4"/>
      <c r="G115" s="4"/>
      <c r="H115" s="4"/>
      <c r="I115" s="4"/>
      <c r="J115" s="4"/>
    </row>
    <row r="118" spans="1:10" ht="15.75">
      <c r="B118" s="283" t="s">
        <v>110</v>
      </c>
      <c r="C118" s="283"/>
      <c r="D118" s="284">
        <f>'Karta tytułowa'!B13</f>
        <v>0</v>
      </c>
      <c r="E118" s="284"/>
      <c r="F118" s="8"/>
      <c r="G118" s="8" t="s">
        <v>111</v>
      </c>
      <c r="H118" s="274"/>
      <c r="I118" s="274"/>
      <c r="J118" s="274"/>
    </row>
    <row r="119" spans="1:10" ht="15.75">
      <c r="B119" s="127"/>
      <c r="C119" s="127"/>
      <c r="D119" s="128"/>
      <c r="E119" s="128"/>
      <c r="F119" s="8"/>
      <c r="G119" s="8"/>
      <c r="H119" s="274"/>
      <c r="I119" s="274"/>
      <c r="J119" s="274"/>
    </row>
    <row r="120" spans="1:10" ht="15.75">
      <c r="B120" s="127"/>
      <c r="C120" s="127"/>
      <c r="D120" s="129"/>
      <c r="E120" s="129"/>
      <c r="F120" s="8"/>
      <c r="G120" s="8"/>
      <c r="H120" s="130"/>
      <c r="I120" s="131"/>
      <c r="J120" s="131"/>
    </row>
    <row r="121" spans="1:10" ht="15.75">
      <c r="B121" s="142" t="str">
        <f>'Karta tytułowa'!A15</f>
        <v>Nr ewidencyjny wniosku:</v>
      </c>
      <c r="C121" s="127"/>
      <c r="D121" s="129"/>
      <c r="E121" s="129"/>
      <c r="F121" s="8"/>
      <c r="G121" s="8"/>
      <c r="H121" s="130"/>
      <c r="I121" s="131"/>
      <c r="J121" s="131"/>
    </row>
    <row r="122" spans="1:10" ht="15.75">
      <c r="B122" s="127"/>
      <c r="C122" s="127"/>
      <c r="D122" s="129"/>
      <c r="E122" s="129"/>
      <c r="F122" s="8"/>
      <c r="G122" s="8"/>
      <c r="H122" s="130"/>
      <c r="I122" s="131"/>
      <c r="J122" s="131"/>
    </row>
    <row r="123" spans="1:10" ht="15.75">
      <c r="B123" s="281"/>
      <c r="C123" s="281"/>
      <c r="D123" s="290"/>
      <c r="E123" s="290"/>
      <c r="F123" s="281"/>
      <c r="G123" s="281"/>
      <c r="H123" s="130"/>
      <c r="I123" s="131"/>
      <c r="J123" s="131"/>
    </row>
    <row r="124" spans="1:10" ht="15.75">
      <c r="B124" s="127"/>
      <c r="C124" s="127"/>
      <c r="D124" s="290"/>
      <c r="E124" s="290"/>
      <c r="F124" s="281"/>
      <c r="G124" s="281"/>
      <c r="H124" s="130"/>
      <c r="I124" s="131"/>
      <c r="J124" s="131"/>
    </row>
    <row r="125" spans="1:10" ht="16.5" thickBot="1">
      <c r="B125" s="127"/>
      <c r="C125" s="127"/>
      <c r="D125" s="129"/>
      <c r="E125" s="129"/>
      <c r="F125" s="8"/>
      <c r="G125" s="8"/>
      <c r="H125" s="130"/>
      <c r="I125" s="131"/>
      <c r="J125" s="131"/>
    </row>
    <row r="126" spans="1:10" ht="16.5" thickBot="1">
      <c r="B126" s="275" t="s">
        <v>107</v>
      </c>
      <c r="C126" s="275"/>
      <c r="D126" s="277" t="s">
        <v>122</v>
      </c>
      <c r="E126" s="278"/>
      <c r="F126" s="278"/>
      <c r="G126" s="278"/>
      <c r="H126" s="279"/>
      <c r="I126" s="131"/>
      <c r="J126" s="131"/>
    </row>
    <row r="127" spans="1:10" ht="16.5" thickBot="1">
      <c r="B127" s="127"/>
      <c r="C127" s="127"/>
      <c r="D127" s="276">
        <f>' Kryteria meryt. punktowe'!I11</f>
        <v>0</v>
      </c>
      <c r="E127" s="276"/>
      <c r="F127" s="276"/>
      <c r="G127" s="276"/>
      <c r="H127" s="276"/>
      <c r="I127" s="131"/>
      <c r="J127" s="131"/>
    </row>
    <row r="128" spans="1:10" ht="16.5" thickBot="1">
      <c r="B128" s="127"/>
      <c r="C128" s="127"/>
      <c r="D128" s="132"/>
      <c r="E128" s="132"/>
      <c r="F128" s="133"/>
      <c r="G128" s="133"/>
      <c r="H128" s="133"/>
      <c r="I128" s="131"/>
      <c r="J128" s="131"/>
    </row>
    <row r="129" spans="2:10" ht="16.5" thickBot="1">
      <c r="B129" s="275" t="s">
        <v>123</v>
      </c>
      <c r="C129" s="275"/>
      <c r="D129" s="280">
        <f>'Karta tytułowa'!B13</f>
        <v>0</v>
      </c>
      <c r="E129" s="280"/>
      <c r="F129" s="8"/>
      <c r="G129" s="8" t="s">
        <v>111</v>
      </c>
      <c r="H129" s="261"/>
      <c r="I129" s="262"/>
      <c r="J129" s="263"/>
    </row>
    <row r="130" spans="2:10" ht="16.5" thickBot="1">
      <c r="B130" s="127"/>
      <c r="C130" s="127"/>
      <c r="D130" s="129"/>
      <c r="E130" s="129"/>
      <c r="F130" s="8"/>
      <c r="G130" s="8"/>
      <c r="H130" s="267"/>
      <c r="I130" s="268"/>
      <c r="J130" s="269"/>
    </row>
    <row r="131" spans="2:10" ht="15.75">
      <c r="B131" s="127"/>
      <c r="C131" s="127"/>
      <c r="D131" s="129"/>
      <c r="E131" s="129"/>
      <c r="F131" s="8"/>
      <c r="G131" s="8"/>
      <c r="H131" s="134"/>
      <c r="I131" s="134"/>
      <c r="J131" s="134"/>
    </row>
    <row r="132" spans="2:10" ht="15.75">
      <c r="B132" s="127"/>
      <c r="C132" s="127"/>
      <c r="D132" s="129"/>
      <c r="E132" s="129"/>
      <c r="F132" s="8"/>
      <c r="G132" s="8"/>
      <c r="H132" s="134"/>
      <c r="I132" s="134"/>
      <c r="J132" s="134"/>
    </row>
    <row r="133" spans="2:10" ht="16.5" thickBot="1">
      <c r="B133" s="127"/>
      <c r="C133" s="127"/>
      <c r="D133" s="129"/>
      <c r="E133" s="129"/>
      <c r="F133" s="8"/>
      <c r="G133" s="8"/>
      <c r="H133" s="134"/>
      <c r="I133" s="134"/>
      <c r="J133" s="134"/>
    </row>
    <row r="134" spans="2:10" ht="45.75" customHeight="1" thickBot="1">
      <c r="B134" s="144" t="s">
        <v>124</v>
      </c>
      <c r="C134" s="152" t="s">
        <v>108</v>
      </c>
      <c r="D134" s="129"/>
      <c r="E134" s="129"/>
      <c r="F134" s="8"/>
      <c r="G134" s="8"/>
      <c r="H134" s="134"/>
      <c r="I134" s="134"/>
      <c r="J134" s="134"/>
    </row>
    <row r="135" spans="2:10" ht="20.25" customHeight="1" thickBot="1">
      <c r="B135" s="127"/>
      <c r="C135" s="153" t="s">
        <v>155</v>
      </c>
      <c r="D135" s="129"/>
      <c r="E135" s="129"/>
      <c r="F135" s="8"/>
      <c r="G135" s="8"/>
      <c r="H135" s="261" t="s">
        <v>126</v>
      </c>
      <c r="I135" s="262"/>
      <c r="J135" s="263"/>
    </row>
    <row r="136" spans="2:10" ht="28.5" customHeight="1" thickBot="1">
      <c r="B136" s="127"/>
      <c r="C136" s="154" t="s">
        <v>156</v>
      </c>
      <c r="D136" s="129"/>
      <c r="E136" s="129"/>
      <c r="F136" s="8"/>
      <c r="G136" s="8"/>
      <c r="H136" s="264"/>
      <c r="I136" s="265"/>
      <c r="J136" s="266"/>
    </row>
    <row r="137" spans="2:10" ht="30.75" thickBot="1">
      <c r="B137" s="127"/>
      <c r="C137" s="153" t="s">
        <v>157</v>
      </c>
      <c r="D137" s="129"/>
      <c r="E137" s="129"/>
      <c r="F137" s="8"/>
      <c r="G137" s="8"/>
      <c r="H137" s="267"/>
      <c r="I137" s="268"/>
      <c r="J137" s="269"/>
    </row>
    <row r="138" spans="2:10" ht="15.75">
      <c r="B138" s="127"/>
      <c r="C138" s="127"/>
      <c r="D138" s="129"/>
      <c r="E138" s="129"/>
      <c r="F138" s="8"/>
      <c r="G138" s="8"/>
      <c r="H138" s="130"/>
      <c r="I138" s="131"/>
      <c r="J138" s="131"/>
    </row>
    <row r="139" spans="2:10" ht="15.75">
      <c r="B139" s="136"/>
      <c r="C139" s="127"/>
      <c r="D139" s="129"/>
      <c r="E139" s="129"/>
      <c r="F139" s="8"/>
      <c r="G139" s="8"/>
      <c r="H139" s="130"/>
      <c r="I139" s="131"/>
      <c r="J139" s="131"/>
    </row>
    <row r="140" spans="2:10" ht="15.75">
      <c r="B140" s="8"/>
      <c r="C140" s="8"/>
      <c r="D140" s="8"/>
      <c r="E140" s="8"/>
      <c r="F140" s="8"/>
      <c r="G140" s="8"/>
      <c r="H140" s="131"/>
      <c r="I140" s="131"/>
      <c r="J140" s="131"/>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Zych-Gierada, Malwina</cp:lastModifiedBy>
  <cp:lastPrinted>2024-10-08T08:36:51Z</cp:lastPrinted>
  <dcterms:created xsi:type="dcterms:W3CDTF">2008-04-25T12:39:43Z</dcterms:created>
  <dcterms:modified xsi:type="dcterms:W3CDTF">2024-10-08T08:37:01Z</dcterms:modified>
</cp:coreProperties>
</file>