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55" windowWidth="19320" windowHeight="11700" activeTab="2"/>
  </bookViews>
  <sheets>
    <sheet name="Zał nr 1 do Uchwały" sheetId="6" r:id="rId1"/>
    <sheet name="Zał nr 2 do Uchwały" sheetId="8" r:id="rId2"/>
    <sheet name="Zał nr 3 do Uchwały" sheetId="9" r:id="rId3"/>
  </sheets>
  <definedNames>
    <definedName name="_xlnm._FilterDatabase" localSheetId="0" hidden="1">'Zał nr 1 do Uchwały'!$A$2:$V$24</definedName>
    <definedName name="_xlnm._FilterDatabase" localSheetId="1" hidden="1">'Zał nr 2 do Uchwały'!$A$2:$W$9</definedName>
    <definedName name="_xlnm._FilterDatabase" localSheetId="2" hidden="1">'Zał nr 3 do Uchwały'!$A$2:$W$7</definedName>
  </definedNames>
  <calcPr calcId="125725"/>
</workbook>
</file>

<file path=xl/calcChain.xml><?xml version="1.0" encoding="utf-8"?>
<calcChain xmlns="http://schemas.openxmlformats.org/spreadsheetml/2006/main">
  <c r="E9" i="8"/>
  <c r="F9"/>
  <c r="G9"/>
  <c r="V9"/>
  <c r="E24" i="6"/>
  <c r="F24"/>
  <c r="G24"/>
  <c r="V7" i="9" l="1"/>
  <c r="G7"/>
  <c r="F7"/>
  <c r="E7"/>
  <c r="V22" i="6"/>
  <c r="V24" s="1"/>
</calcChain>
</file>

<file path=xl/sharedStrings.xml><?xml version="1.0" encoding="utf-8"?>
<sst xmlns="http://schemas.openxmlformats.org/spreadsheetml/2006/main" count="308" uniqueCount="208">
  <si>
    <t>Tytuł projektu</t>
  </si>
  <si>
    <t>Wartość ogółem</t>
  </si>
  <si>
    <t>Wydatki kwalifikowalne</t>
  </si>
  <si>
    <t>Wnioskowane dofinansowanie</t>
  </si>
  <si>
    <t>% dofinansowania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</si>
  <si>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</si>
  <si>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</si>
  <si>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</si>
  <si>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</si>
  <si>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</si>
  <si>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</si>
  <si>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</si>
  <si>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</si>
  <si>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</si>
  <si>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</si>
  <si>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Nazwa wnioskodawcy</t>
  </si>
  <si>
    <t>RPSW.07.04.00-26-0012/16</t>
  </si>
  <si>
    <t>Rozwój infrastruktury edukacyjnej poprzez  modernizację i doposażenie budynku Szkoły Podstawowej w Tarłowie</t>
  </si>
  <si>
    <t>Tarłów</t>
  </si>
  <si>
    <t>27-515</t>
  </si>
  <si>
    <t>Rynek</t>
  </si>
  <si>
    <t>GMINA TARŁÓW</t>
  </si>
  <si>
    <t>RPSW.07.04.00-26-0023/16</t>
  </si>
  <si>
    <t>Podniesienie jakości kształcenia w Gminie Bałtów poprzez rozbudowę i modernizację budynku byłego Zespołu Szkół w Bałtowie oraz zakup niezbędnego wyposażenia.</t>
  </si>
  <si>
    <t>Bałtów</t>
  </si>
  <si>
    <t>27-423</t>
  </si>
  <si>
    <t>GMINA BAŁTÓW</t>
  </si>
  <si>
    <t>RPSW.07.04.00-26-0021/16</t>
  </si>
  <si>
    <t>Budowa Budynku Przedszkola w Smykowie wraz z zagospodarowaniem terenu oraz adaptacją istniejących ciągów komunikacyjnych  na potrzeby przedszkola.</t>
  </si>
  <si>
    <t>Smyków</t>
  </si>
  <si>
    <t>26-212</t>
  </si>
  <si>
    <t>GMINA SMYKÓW</t>
  </si>
  <si>
    <t>Radoszyce</t>
  </si>
  <si>
    <t>26-230</t>
  </si>
  <si>
    <t>RPSW.07.04.00-26-0036/16</t>
  </si>
  <si>
    <t>Dwikozy</t>
  </si>
  <si>
    <t>Słupcza</t>
  </si>
  <si>
    <t>27-620</t>
  </si>
  <si>
    <t>Poprawa dostępu do infrastruktury sportowej i dydaktycznej w szkole w Słupczy</t>
  </si>
  <si>
    <t>SZKOŁA PODSTAWOWA IM. ZIEMI SANDOMIERSKIEJ W SŁUPCZY</t>
  </si>
  <si>
    <t>RPSW.07.04.00-26-0015/16</t>
  </si>
  <si>
    <t>Zapewnienie dostępu do edukacji przedszkolnej poprzez budowę budynku przedszkola w Radoszycach wraz z zakupem wyposażenia</t>
  </si>
  <si>
    <t>Żeromskiego</t>
  </si>
  <si>
    <t>GMINA RADOSZYCE</t>
  </si>
  <si>
    <t>RPSW.07.04.00-26-0063/16</t>
  </si>
  <si>
    <t>Przebudowa, modernizacja i wyposażenie budynku Szkoły Podstawowej w Szydłowie</t>
  </si>
  <si>
    <t>Szydłów</t>
  </si>
  <si>
    <t>28-225</t>
  </si>
  <si>
    <t>GMINA SZYDŁÓW</t>
  </si>
  <si>
    <t>RPSW.07.04.00-26-0026/16</t>
  </si>
  <si>
    <t xml:space="preserve">Kompleksowa poprawa infrastruktury sportowej i dydaktycznej w placówkach szkolnych Opatowa. </t>
  </si>
  <si>
    <t>Opatów</t>
  </si>
  <si>
    <t>27-500</t>
  </si>
  <si>
    <t>pl. Obrońców Pokoju</t>
  </si>
  <si>
    <t>RPSW.07.04.00-26-0045/16</t>
  </si>
  <si>
    <t xml:space="preserve">Rozwój infrastruktury edukacyjnej Zespołu Szkół Ponadgimnazjalnych nr 5 w Łopusznie poprzez budowę obiektu i zakup wyposażenia
</t>
  </si>
  <si>
    <t>Kielce</t>
  </si>
  <si>
    <t>25-211</t>
  </si>
  <si>
    <t>Wrzosowa</t>
  </si>
  <si>
    <t>POWIAT KIELECKI</t>
  </si>
  <si>
    <t>RPSW.07.04.00-26-0013/16</t>
  </si>
  <si>
    <t>Rozbudowa infrastruktury edukacyjnej poprzez budowę przedszkola w Stopnicy</t>
  </si>
  <si>
    <t>Stopnica</t>
  </si>
  <si>
    <t>28-130</t>
  </si>
  <si>
    <t>Tadeusza Kościuszki</t>
  </si>
  <si>
    <t>GMINA STOPNICA</t>
  </si>
  <si>
    <t>RPSW.07.04.00-26-0039/16</t>
  </si>
  <si>
    <t>Budowa przedszkola oraz rozszerzenie oferty edukacyjnej szansą na zwiększenie upowszechniania edukacji przedszkolnej na terenie gminy wiejskiej Secemin</t>
  </si>
  <si>
    <t>Secemin</t>
  </si>
  <si>
    <t>29-145</t>
  </si>
  <si>
    <t>Struga</t>
  </si>
  <si>
    <t>GMINA SECEMIN</t>
  </si>
  <si>
    <t>RPSW.07.04.00-26-0038/16</t>
  </si>
  <si>
    <t>Rozwój infrastruktury sportowej i edukacyjnej we wszystkich placówkach edukacyjnych w Gminie Baćkowice</t>
  </si>
  <si>
    <t>Baćkowice</t>
  </si>
  <si>
    <t>27-552</t>
  </si>
  <si>
    <t>GMINA BAĆKOWICE</t>
  </si>
  <si>
    <t>RPSW.07.04.00-26-0005/16</t>
  </si>
  <si>
    <t>Zwiększenie dostępu do wysokiej jakości infrastruktury edukacyjnej na terenie gminy Bodzechów</t>
  </si>
  <si>
    <t>Ostrowiec Świętokrzyski</t>
  </si>
  <si>
    <t>27-400</t>
  </si>
  <si>
    <t>Mikołaja Reja</t>
  </si>
  <si>
    <t>GMINA BODZECHÓW</t>
  </si>
  <si>
    <t>RPSW.07.04.00-26-0041/16</t>
  </si>
  <si>
    <t>Kompleksowa i wieloaspektowa poprawa dostępu do infrastruktury sportowej i pracowni matematycznych oraz przyrodniczych w placówkach oświatowych na terenie gminy Małogoszcz</t>
  </si>
  <si>
    <t>Małogoszcz</t>
  </si>
  <si>
    <t>28-366</t>
  </si>
  <si>
    <t>Jaszowskiego</t>
  </si>
  <si>
    <t>3a</t>
  </si>
  <si>
    <t>GMINA MAŁOGOSZCZ</t>
  </si>
  <si>
    <t>RPSW.07.04.00-26-0030/16</t>
  </si>
  <si>
    <t>"Rozwój infrastruktury edukacyjnej na terenie Gminy Bodzentyn"</t>
  </si>
  <si>
    <t>Bodzentyn</t>
  </si>
  <si>
    <t>26-010</t>
  </si>
  <si>
    <t>Suchedniowska</t>
  </si>
  <si>
    <t>GMINA BODZENTYN</t>
  </si>
  <si>
    <t>RPSW.07.04.00-26-0070/16</t>
  </si>
  <si>
    <t>Kompleksowa poprawa bazy dydaktycznej i sportowej w placówkach oświatowych na terenie Gminy Nowy Korczyn</t>
  </si>
  <si>
    <t>Nowy Korczyn</t>
  </si>
  <si>
    <t>28-136</t>
  </si>
  <si>
    <t>Krakowska</t>
  </si>
  <si>
    <t>GMINA NOWY KORCZYN</t>
  </si>
  <si>
    <t>RPSW.07.04.00-26-0065/16</t>
  </si>
  <si>
    <t>Rozbudowa i Przebudowa Szkoły Podstawowej o Salę Gimnastyczną w Ociesękach wraz z doposażeniem</t>
  </si>
  <si>
    <t>Raków</t>
  </si>
  <si>
    <t>26-035</t>
  </si>
  <si>
    <t>Ogrodowa</t>
  </si>
  <si>
    <t>nd</t>
  </si>
  <si>
    <t>GMINA RAKÓW</t>
  </si>
  <si>
    <t>RPSW.07.04.00-26-0057/16</t>
  </si>
  <si>
    <t>Łagów</t>
  </si>
  <si>
    <t>26-025</t>
  </si>
  <si>
    <t>GMINA ŁAGÓW</t>
  </si>
  <si>
    <t xml:space="preserve">Kompleksowa i wieloaspektowa poprawa dostępu do infrastruktury sportowej i pracowni matematycznych oraz przyrodniczych w placówkach oświatowych na terenie Gminy Łagów  </t>
  </si>
  <si>
    <t>Spółdzielcza</t>
  </si>
  <si>
    <t>RPSW.07.04.00-26-0061/16</t>
  </si>
  <si>
    <t>Kompleksowa modernizacja i doposażenie placówek oświatowych na terenie gminy Skalbmierz</t>
  </si>
  <si>
    <t>Skalbmierz</t>
  </si>
  <si>
    <t>28-530</t>
  </si>
  <si>
    <t>T. Kościuszki</t>
  </si>
  <si>
    <t>GMINA SKALBMIERZ</t>
  </si>
  <si>
    <t>RPSW.07.04.00-26-0011/16</t>
  </si>
  <si>
    <t>Budowa Przedszkola Samorządowego w Pacanowie wraz z zagospodarowaniem terenu</t>
  </si>
  <si>
    <t>Pacanów</t>
  </si>
  <si>
    <t>28-133</t>
  </si>
  <si>
    <t>GMINA PACANÓW</t>
  </si>
  <si>
    <t>RPSW.07.04.00-26-0037/16</t>
  </si>
  <si>
    <t>Zwiększenie dostępu do infrastruktury sportowej i dydaktycznej na  terenie Gminy Ruda Maleniecka</t>
  </si>
  <si>
    <t>Ruda Maleniecka</t>
  </si>
  <si>
    <t>26-242</t>
  </si>
  <si>
    <t>99A</t>
  </si>
  <si>
    <t>GMINA RUDA MALENIECKA</t>
  </si>
  <si>
    <t>RPSW.07.04.00-26-0040/16</t>
  </si>
  <si>
    <t>Poprawa jakości infrastruktury edukacyjno-sportowej na terenie Gminy Kazimierza Wielka</t>
  </si>
  <si>
    <t>Kazimierza Wielka</t>
  </si>
  <si>
    <t>28-500</t>
  </si>
  <si>
    <t>GMINA KAZIMIERZA WIELKA</t>
  </si>
  <si>
    <t>RPSW.07.04.00-26-0078/16</t>
  </si>
  <si>
    <t>Kluczewsko</t>
  </si>
  <si>
    <t>29-120</t>
  </si>
  <si>
    <t>GMINA KLUCZEWSKO</t>
  </si>
  <si>
    <t>RPSW.07.04.00-26-0006/16</t>
  </si>
  <si>
    <t>Podnoszenie efektywności kształcenia w Zespole Szkół nr 1 oraz Zespole Szkół nr 2 w Opatowie poprzez wzmocnienie infrastruktury edukacyjnej</t>
  </si>
  <si>
    <t>Henryka Sienkiewicza</t>
  </si>
  <si>
    <t>POWIAT OPATOWSKI</t>
  </si>
  <si>
    <t>RPSW.07.04.00-26-0043/16</t>
  </si>
  <si>
    <t>Podniesienie jakości szkolnictwa na terenie powiatu kazimierskiego poprzez modernizację i wyposażenie ZSR w Cudzynowicach i wyposażenie Liceum Ogólnokształcącego w Kazimierzy Wielkiej</t>
  </si>
  <si>
    <t>POWIAT KAZIMIERSKI</t>
  </si>
  <si>
    <t>RPSW.07.04.00-26-0044/16</t>
  </si>
  <si>
    <t>Budowa i doposażenie obiektu hali sportowej wraz z modernizacją wielofunkcyjnego boiska na terenie Zespołu Szkoły Podstawowej i Gimnazjum im. mjr. Jana Piwnika „Ponurego” w Mominie</t>
  </si>
  <si>
    <t>Waśniów</t>
  </si>
  <si>
    <t>27-425</t>
  </si>
  <si>
    <t>GMINA WAŚNIÓW</t>
  </si>
  <si>
    <t>RPSW.07.04.00-26-0072/16</t>
  </si>
  <si>
    <t>Poprawa jakości infrastruktury sportowej i dydaktycznej na terenie Gminy Oleśnica</t>
  </si>
  <si>
    <t>Oleśnica</t>
  </si>
  <si>
    <t>28-220</t>
  </si>
  <si>
    <t>Nadstawie</t>
  </si>
  <si>
    <t>GMINA OLEŚNICA</t>
  </si>
  <si>
    <t>RPSW.07.04.00-26-0071/16</t>
  </si>
  <si>
    <t>Poprawa dostępu do edukacji przedszkolnej na terenie Gminy Opatowiec</t>
  </si>
  <si>
    <t>Opatowiec</t>
  </si>
  <si>
    <t>28-520</t>
  </si>
  <si>
    <t>GMINA OPATOWIEC</t>
  </si>
  <si>
    <t>RPSW.07.04.00-26-0052/16</t>
  </si>
  <si>
    <t>„Wyposażenie budynku dydaktycznego Zespołu Szkół Centrum Kształcenia Rolniczego im. Bolesława Chrobrego w Chrobrzu”</t>
  </si>
  <si>
    <t>Złota</t>
  </si>
  <si>
    <t>Chroberz</t>
  </si>
  <si>
    <t>28-425</t>
  </si>
  <si>
    <t>Parkowa</t>
  </si>
  <si>
    <t>ZESPÓŁ SZKÓŁ CENTRUM KSZTAŁCENIA ROLNICZEGO IM. BOLESŁAWA CHROBREGO W CHROBRZU</t>
  </si>
  <si>
    <t>RPSW.07.04.00-26-0081/16</t>
  </si>
  <si>
    <t>Rozwój ciała i umysłu - modernizacja i rozbudowa szkolnej infrastruktury  sportowej wraz z wyposażeniem w sprzęt i materiały dydaktyczne.</t>
  </si>
  <si>
    <t>Mirzec</t>
  </si>
  <si>
    <t>27-220</t>
  </si>
  <si>
    <t>GMINA MIRZEC</t>
  </si>
  <si>
    <t>Mirzec Stary (część miejscowości Mirzec)</t>
  </si>
  <si>
    <t>RPSW.07.04.00-26-0068/16</t>
  </si>
  <si>
    <t>Wysoka jakość infrastruktury edukacyjno-sportowej kluczem do rozwoju Gminy Wąchock</t>
  </si>
  <si>
    <t>Wąchock</t>
  </si>
  <si>
    <t>27-215</t>
  </si>
  <si>
    <t>Wielkowiejska</t>
  </si>
  <si>
    <t>GMINA WĄCHOCK</t>
  </si>
  <si>
    <t/>
  </si>
  <si>
    <t>GMINA ŁONIÓW</t>
  </si>
  <si>
    <t>27-670</t>
  </si>
  <si>
    <t>Łoniów</t>
  </si>
  <si>
    <t>Zakup sprzętu komputerowego na potrzeby Szkół Podstawowych z terenu Gminy Łoniów</t>
  </si>
  <si>
    <t>RPSW.07.04.00-26-0083/16</t>
  </si>
  <si>
    <t>Lp.</t>
  </si>
  <si>
    <t>SUMA</t>
  </si>
  <si>
    <t xml:space="preserve">Rozwój infrastruktury sportowej, pracowni matematycznych i przyrodniczych w placówkach oświatowych na terenie Gminy Kluczewsko
</t>
  </si>
  <si>
    <t>Oceniający 1</t>
  </si>
  <si>
    <t>Oceniający 2</t>
  </si>
  <si>
    <t>Wynik oceny</t>
  </si>
  <si>
    <t>Proponowana kwota dofinansowania</t>
  </si>
  <si>
    <t>typ</t>
  </si>
  <si>
    <t>przedszkole</t>
  </si>
  <si>
    <t>zawodowe</t>
  </si>
  <si>
    <t>2 ex aequo</t>
  </si>
  <si>
    <t>5 ex aequo</t>
  </si>
  <si>
    <t>15 ex aequo</t>
  </si>
  <si>
    <t>Marszałek Województwa Świętokrzyskiego</t>
  </si>
  <si>
    <t>Adam Jarubas</t>
  </si>
  <si>
    <t>GMINA OPATÓWC11:C14</t>
  </si>
  <si>
    <r>
      <t xml:space="preserve">  Załącznik nr 1 do Uchwały Zarządu Województwa Świętokrzyskiego nr 2516/17 z dnia 21 kwietnia 2017 r.   - Lista rankingowa projektów wstępnie wybranych do dofinansowania w ramach dwuetapowego konkursu zamkniętego nr  RPSW.07.04.00-IZ.00-26-060/16 w ramach Osi Priorytetowej 7 Sprawne usługi publiczne Działania 7.4 „Rozwój infrastruktury edukacyjnej i szkoleniowej"  </t>
    </r>
    <r>
      <rPr>
        <i/>
        <sz val="11"/>
        <rFont val="Arial"/>
        <family val="2"/>
        <charset val="238"/>
      </rPr>
      <t>Konkurs dla projektów realizowanych w zakresie infrastruktury edukacyjnej i szkoleniowej dedykowany dla obszarów wiejskich o najgorszym dostępie do usług publicznych w szczególności w zakresie infrastruktury przedszkolnej oraz zwiększania dostępu do edukacji podstawowej (ogólnej) z wyłączeniem szkół wyższych</t>
    </r>
    <r>
      <rPr>
        <sz val="11"/>
        <rFont val="Arial"/>
        <family val="1"/>
      </rPr>
      <t xml:space="preserve"> Regionalnego Programu Operacyjnego Województwa Świętokrzyskiego na lata 2014-2020  - infrastruktura edukacyjna na potrzeby edukacji szkolnej na poziomie podstawowym i średnim ogólnokształcącym                                                       </t>
    </r>
  </si>
  <si>
    <r>
      <t xml:space="preserve">Załącznik nr 2 do Uchwały Zarządu Województwa Świętokrzyskiego nr 2516/17 z dnia 21 kwietnia 2017 r. -  Lista rankingowa projektów wstępnie wybranych do dofinansowania w ramach dwuetapowego konkursu zamkniętego nr  RPSW.07.04.00-IZ.00-26-060/16 w ramach Osi Priorytetowej 7 Sprawne usługi publiczne Działania 7.4 „Rozwój infrastruktury edukacyjnej i szkoleniowej"  </t>
    </r>
    <r>
      <rPr>
        <i/>
        <sz val="11"/>
        <rFont val="Arial"/>
        <family val="2"/>
        <charset val="238"/>
      </rPr>
      <t>Konkurs dla projektów realizowanych w zakresie infrastruktury edukacyjnej i szkoleniowej dedykowany dla obszarów wiejskich o najgorszym dostępie do usług publicznych w szczególności w zakresie infrastruktury przedszkolnej oraz zwiększania dostępu do edukacji podstawowej (ogólnej) z wyłączeniem szkół wyższych</t>
    </r>
    <r>
      <rPr>
        <sz val="11"/>
        <rFont val="Arial"/>
        <family val="1"/>
      </rPr>
      <t xml:space="preserve"> Regionalnego Programu Operacyjnego Województwa Świętokrzyskiego na lata 2014-2020 - infrastruktura edukacyjna na potrzeby edukacji przedszkolnej</t>
    </r>
  </si>
  <si>
    <r>
      <t xml:space="preserve">Załącznik nr 3 do Uchwały Zarządu Województwa Świętokrzyskiego nr 2516/17 z dnia 21 kwietnia 2017 r. -  Lista rankingowa projektów wstępnie wybranych do dofinansowania w ramach dwuetapowego konkursu zamkniętego nr  RPSW.07.04.00-IZ.00-26-060/16 w ramach Osi Priorytetowej 7 Sprawne usługi publiczne Działania 7.4 „Rozwój infrastruktury edukacyjnej i szkoleniowej"  </t>
    </r>
    <r>
      <rPr>
        <i/>
        <sz val="11"/>
        <rFont val="Arial"/>
        <family val="2"/>
        <charset val="238"/>
      </rPr>
      <t>Konkurs dla projektów realizowanych w zakresie infrastruktury edukacyjnej i szkoleniowej dedykowany dla obszarów wiejskich o najgorszym dostępie do usług publicznych w szczególności w zakresie infrastruktury przedszkolnej oraz zwiększania dostępu do edukacji podstawowej (ogólnej) z wyłączeniem szkół wyższych</t>
    </r>
    <r>
      <rPr>
        <sz val="11"/>
        <rFont val="Arial"/>
        <family val="1"/>
      </rPr>
      <t xml:space="preserve"> Regionalnego Programu Operacyjnego Województwa Świętokrzyskiego na lata 2014-2020 - infrastruktura edukacyjna na potrzeby kształcenia i szkolenia zawodowego oraz kształcenia dorosłych
</t>
    </r>
  </si>
</sst>
</file>

<file path=xl/styles.xml><?xml version="1.0" encoding="utf-8"?>
<styleSheet xmlns="http://schemas.openxmlformats.org/spreadsheetml/2006/main">
  <numFmts count="3">
    <numFmt numFmtId="164" formatCode="dd\ mmm\ yyyy"/>
    <numFmt numFmtId="165" formatCode="#,##0.00\ [$zł-415];\-#,##0.00\ [$zł-415]"/>
    <numFmt numFmtId="166" formatCode="#,##0.00\ &quot;zł&quot;"/>
  </numFmts>
  <fonts count="6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4E4E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wrapText="1"/>
    </xf>
    <xf numFmtId="165" fontId="0" fillId="0" borderId="1" xfId="1" applyNumberFormat="1" applyFont="1" applyBorder="1"/>
    <xf numFmtId="164" fontId="0" fillId="0" borderId="1" xfId="1" applyNumberFormat="1" applyFont="1" applyBorder="1"/>
    <xf numFmtId="165" fontId="3" fillId="0" borderId="1" xfId="0" applyNumberFormat="1" applyFont="1" applyBorder="1"/>
    <xf numFmtId="0" fontId="3" fillId="0" borderId="1" xfId="1" applyFont="1" applyFill="1" applyBorder="1" applyAlignment="1">
      <alignment horizontal="right" wrapText="1"/>
    </xf>
    <xf numFmtId="0" fontId="0" fillId="0" borderId="1" xfId="1" applyFont="1" applyBorder="1" applyAlignment="1">
      <alignment horizontal="left" vertical="center" wrapText="1"/>
    </xf>
    <xf numFmtId="0" fontId="1" fillId="2" borderId="2" xfId="1" applyFont="1" applyFill="1" applyBorder="1" applyAlignment="1">
      <alignment horizontal="center" vertical="center" wrapText="1"/>
    </xf>
    <xf numFmtId="164" fontId="0" fillId="0" borderId="2" xfId="1" applyNumberFormat="1" applyFont="1" applyBorder="1"/>
    <xf numFmtId="10" fontId="1" fillId="2" borderId="1" xfId="1" applyNumberFormat="1" applyFont="1" applyFill="1" applyBorder="1" applyAlignment="1">
      <alignment horizontal="center" vertical="center" wrapText="1"/>
    </xf>
    <xf numFmtId="10" fontId="0" fillId="0" borderId="1" xfId="1" applyNumberFormat="1" applyFont="1" applyBorder="1"/>
    <xf numFmtId="10" fontId="0" fillId="0" borderId="0" xfId="0" applyNumberFormat="1"/>
    <xf numFmtId="165" fontId="2" fillId="0" borderId="1" xfId="1" applyNumberFormat="1" applyFont="1" applyBorder="1"/>
    <xf numFmtId="0" fontId="0" fillId="0" borderId="1" xfId="0" applyBorder="1"/>
    <xf numFmtId="166" fontId="1" fillId="2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Border="1"/>
    <xf numFmtId="166" fontId="0" fillId="0" borderId="0" xfId="0" applyNumberFormat="1"/>
    <xf numFmtId="0" fontId="1" fillId="2" borderId="2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0" fontId="0" fillId="0" borderId="1" xfId="1" applyFont="1" applyFill="1" applyBorder="1" applyAlignment="1">
      <alignment horizontal="left" vertical="center" wrapText="1"/>
    </xf>
    <xf numFmtId="165" fontId="0" fillId="0" borderId="1" xfId="1" applyNumberFormat="1" applyFont="1" applyFill="1" applyBorder="1"/>
    <xf numFmtId="10" fontId="0" fillId="0" borderId="1" xfId="1" applyNumberFormat="1" applyFont="1" applyFill="1" applyBorder="1"/>
    <xf numFmtId="164" fontId="0" fillId="0" borderId="1" xfId="1" applyNumberFormat="1" applyFont="1" applyFill="1" applyBorder="1"/>
    <xf numFmtId="0" fontId="0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164" fontId="0" fillId="0" borderId="2" xfId="1" applyNumberFormat="1" applyFont="1" applyFill="1" applyBorder="1"/>
    <xf numFmtId="166" fontId="0" fillId="0" borderId="1" xfId="0" applyNumberFormat="1" applyBorder="1" applyAlignment="1">
      <alignment horizontal="right"/>
    </xf>
    <xf numFmtId="166" fontId="0" fillId="0" borderId="1" xfId="0" applyNumberFormat="1" applyFill="1" applyBorder="1" applyAlignment="1">
      <alignment horizontal="right"/>
    </xf>
    <xf numFmtId="166" fontId="0" fillId="0" borderId="1" xfId="0" applyNumberFormat="1" applyBorder="1" applyAlignment="1"/>
    <xf numFmtId="166" fontId="0" fillId="0" borderId="1" xfId="0" applyNumberFormat="1" applyFill="1" applyBorder="1" applyAlignment="1"/>
    <xf numFmtId="166" fontId="4" fillId="0" borderId="1" xfId="0" applyNumberFormat="1" applyFont="1" applyBorder="1"/>
    <xf numFmtId="166" fontId="4" fillId="0" borderId="1" xfId="0" applyNumberFormat="1" applyFont="1" applyBorder="1" applyAlignment="1"/>
    <xf numFmtId="0" fontId="0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 wrapText="1"/>
    </xf>
    <xf numFmtId="166" fontId="0" fillId="0" borderId="0" xfId="0" applyNumberFormat="1" applyAlignment="1">
      <alignment horizontal="center"/>
    </xf>
    <xf numFmtId="0" fontId="0" fillId="0" borderId="4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W28"/>
  <sheetViews>
    <sheetView showOutlineSymbols="0" showWhiteSpace="0" workbookViewId="0">
      <pane xSplit="3" topLeftCell="D1" activePane="topRight" state="frozen"/>
      <selection pane="topRight" sqref="A1:V1"/>
    </sheetView>
  </sheetViews>
  <sheetFormatPr defaultRowHeight="14.25"/>
  <cols>
    <col min="1" max="1" width="7.5" style="39" bestFit="1" customWidth="1"/>
    <col min="2" max="2" width="22.75" customWidth="1"/>
    <col min="3" max="3" width="21.75" customWidth="1"/>
    <col min="4" max="4" width="56" customWidth="1"/>
    <col min="5" max="7" width="20" bestFit="1" customWidth="1"/>
    <col min="8" max="8" width="10" style="12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5" width="14" hidden="1" customWidth="1"/>
    <col min="16" max="16" width="13" hidden="1" customWidth="1"/>
    <col min="17" max="18" width="15" hidden="1" customWidth="1"/>
    <col min="19" max="20" width="15" style="19" hidden="1" customWidth="1"/>
    <col min="21" max="21" width="15" style="19" customWidth="1"/>
    <col min="22" max="22" width="24.75" style="17" customWidth="1"/>
  </cols>
  <sheetData>
    <row r="1" spans="1:23" ht="107.25" customHeight="1">
      <c r="A1" s="40" t="s">
        <v>205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2" spans="1:23" ht="48.75" customHeight="1">
      <c r="A2" s="1" t="s">
        <v>189</v>
      </c>
      <c r="B2" s="1"/>
      <c r="C2" s="1" t="s">
        <v>15</v>
      </c>
      <c r="D2" s="1" t="s">
        <v>0</v>
      </c>
      <c r="E2" s="1" t="s">
        <v>1</v>
      </c>
      <c r="F2" s="1" t="s">
        <v>2</v>
      </c>
      <c r="G2" s="1" t="s">
        <v>3</v>
      </c>
      <c r="H2" s="10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" t="s">
        <v>12</v>
      </c>
      <c r="Q2" s="1" t="s">
        <v>13</v>
      </c>
      <c r="R2" s="8" t="s">
        <v>14</v>
      </c>
      <c r="S2" s="18" t="s">
        <v>192</v>
      </c>
      <c r="T2" s="18" t="s">
        <v>193</v>
      </c>
      <c r="U2" s="18" t="s">
        <v>194</v>
      </c>
      <c r="V2" s="15" t="s">
        <v>195</v>
      </c>
    </row>
    <row r="3" spans="1:23" ht="28.5">
      <c r="A3" s="38">
        <v>1</v>
      </c>
      <c r="B3" s="2" t="s">
        <v>90</v>
      </c>
      <c r="C3" s="2" t="s">
        <v>95</v>
      </c>
      <c r="D3" s="7" t="s">
        <v>91</v>
      </c>
      <c r="E3" s="3">
        <v>795221.01</v>
      </c>
      <c r="F3" s="3">
        <v>795221.01</v>
      </c>
      <c r="G3" s="3">
        <v>596415.76</v>
      </c>
      <c r="H3" s="11">
        <v>0.75</v>
      </c>
      <c r="I3" s="2" t="s">
        <v>92</v>
      </c>
      <c r="J3" s="2" t="s">
        <v>92</v>
      </c>
      <c r="K3" s="2" t="s">
        <v>93</v>
      </c>
      <c r="L3" s="2" t="s">
        <v>94</v>
      </c>
      <c r="M3" s="2">
        <v>3</v>
      </c>
      <c r="N3" s="2"/>
      <c r="O3" s="2">
        <v>413115511</v>
      </c>
      <c r="P3" s="2">
        <v>413115010</v>
      </c>
      <c r="Q3" s="4">
        <v>42962</v>
      </c>
      <c r="R3" s="4">
        <v>43404</v>
      </c>
      <c r="S3" s="20">
        <v>77</v>
      </c>
      <c r="T3" s="20">
        <v>77</v>
      </c>
      <c r="U3" s="21">
        <v>77</v>
      </c>
      <c r="V3" s="34">
        <v>596415.76</v>
      </c>
    </row>
    <row r="4" spans="1:23" ht="28.5">
      <c r="A4" s="42" t="s">
        <v>199</v>
      </c>
      <c r="B4" s="2" t="s">
        <v>132</v>
      </c>
      <c r="C4" s="2" t="s">
        <v>136</v>
      </c>
      <c r="D4" s="7" t="s">
        <v>133</v>
      </c>
      <c r="E4" s="3">
        <v>1152463.3700000001</v>
      </c>
      <c r="F4" s="3">
        <v>1152463.3700000001</v>
      </c>
      <c r="G4" s="3">
        <v>864347.53</v>
      </c>
      <c r="H4" s="11">
        <v>0.75</v>
      </c>
      <c r="I4" s="2" t="s">
        <v>134</v>
      </c>
      <c r="J4" s="2" t="s">
        <v>134</v>
      </c>
      <c r="K4" s="2" t="s">
        <v>135</v>
      </c>
      <c r="L4" s="2" t="s">
        <v>64</v>
      </c>
      <c r="M4" s="2">
        <v>12</v>
      </c>
      <c r="N4" s="2"/>
      <c r="O4" s="2">
        <v>413521937</v>
      </c>
      <c r="P4" s="2">
        <v>413521956</v>
      </c>
      <c r="Q4" s="4">
        <v>42826</v>
      </c>
      <c r="R4" s="9">
        <v>43464</v>
      </c>
      <c r="S4" s="20">
        <v>74</v>
      </c>
      <c r="T4" s="20">
        <v>74</v>
      </c>
      <c r="U4" s="21">
        <v>74</v>
      </c>
      <c r="V4" s="34">
        <v>864347.53</v>
      </c>
    </row>
    <row r="5" spans="1:23" ht="42.75">
      <c r="A5" s="43"/>
      <c r="B5" s="2" t="s">
        <v>109</v>
      </c>
      <c r="C5" s="2" t="s">
        <v>112</v>
      </c>
      <c r="D5" s="7" t="s">
        <v>113</v>
      </c>
      <c r="E5" s="3">
        <v>2058144.79</v>
      </c>
      <c r="F5" s="3">
        <v>2058144.79</v>
      </c>
      <c r="G5" s="3">
        <v>1543608.59</v>
      </c>
      <c r="H5" s="11">
        <v>0.75</v>
      </c>
      <c r="I5" s="2" t="s">
        <v>110</v>
      </c>
      <c r="J5" s="2" t="s">
        <v>110</v>
      </c>
      <c r="K5" s="2" t="s">
        <v>111</v>
      </c>
      <c r="L5" s="2" t="s">
        <v>20</v>
      </c>
      <c r="M5" s="2">
        <v>62</v>
      </c>
      <c r="N5" s="2"/>
      <c r="O5" s="2">
        <v>413437054</v>
      </c>
      <c r="P5" s="2">
        <v>413437051</v>
      </c>
      <c r="Q5" s="4">
        <v>42736</v>
      </c>
      <c r="R5" s="4">
        <v>43464</v>
      </c>
      <c r="S5" s="20">
        <v>74</v>
      </c>
      <c r="T5" s="20">
        <v>74</v>
      </c>
      <c r="U5" s="21">
        <v>74</v>
      </c>
      <c r="V5" s="34">
        <v>1543608.59</v>
      </c>
    </row>
    <row r="6" spans="1:23" ht="28.5">
      <c r="A6" s="38">
        <v>4</v>
      </c>
      <c r="B6" s="23" t="s">
        <v>96</v>
      </c>
      <c r="C6" s="23" t="s">
        <v>101</v>
      </c>
      <c r="D6" s="24" t="s">
        <v>97</v>
      </c>
      <c r="E6" s="25">
        <v>1745005.93</v>
      </c>
      <c r="F6" s="25">
        <v>1745005.93</v>
      </c>
      <c r="G6" s="25">
        <v>1308754.44</v>
      </c>
      <c r="H6" s="26">
        <v>0.75</v>
      </c>
      <c r="I6" s="23" t="s">
        <v>98</v>
      </c>
      <c r="J6" s="23" t="s">
        <v>98</v>
      </c>
      <c r="K6" s="23" t="s">
        <v>99</v>
      </c>
      <c r="L6" s="23" t="s">
        <v>100</v>
      </c>
      <c r="M6" s="23">
        <v>1</v>
      </c>
      <c r="N6" s="23"/>
      <c r="O6" s="23">
        <v>412345400</v>
      </c>
      <c r="P6" s="23">
        <v>412345401</v>
      </c>
      <c r="Q6" s="27">
        <v>42675</v>
      </c>
      <c r="R6" s="31">
        <v>43464</v>
      </c>
      <c r="S6" s="28">
        <v>73</v>
      </c>
      <c r="T6" s="28">
        <v>73</v>
      </c>
      <c r="U6" s="22">
        <v>73</v>
      </c>
      <c r="V6" s="35">
        <v>1308754.44</v>
      </c>
      <c r="W6" s="30"/>
    </row>
    <row r="7" spans="1:23" ht="28.5">
      <c r="A7" s="42" t="s">
        <v>200</v>
      </c>
      <c r="B7" s="2" t="s">
        <v>72</v>
      </c>
      <c r="C7" s="2" t="s">
        <v>76</v>
      </c>
      <c r="D7" s="7" t="s">
        <v>73</v>
      </c>
      <c r="E7" s="3">
        <v>1135416</v>
      </c>
      <c r="F7" s="3">
        <v>1135416</v>
      </c>
      <c r="G7" s="3">
        <v>851562</v>
      </c>
      <c r="H7" s="11">
        <v>0.75</v>
      </c>
      <c r="I7" s="2" t="s">
        <v>74</v>
      </c>
      <c r="J7" s="2" t="s">
        <v>74</v>
      </c>
      <c r="K7" s="2" t="s">
        <v>75</v>
      </c>
      <c r="L7" s="2"/>
      <c r="M7" s="2">
        <v>84</v>
      </c>
      <c r="N7" s="2"/>
      <c r="O7" s="2">
        <v>158686225</v>
      </c>
      <c r="P7" s="2">
        <v>158686204</v>
      </c>
      <c r="Q7" s="4">
        <v>42826</v>
      </c>
      <c r="R7" s="9">
        <v>43464</v>
      </c>
      <c r="S7" s="20">
        <v>72</v>
      </c>
      <c r="T7" s="20">
        <v>72</v>
      </c>
      <c r="U7" s="21">
        <v>72</v>
      </c>
      <c r="V7" s="34">
        <v>851562</v>
      </c>
    </row>
    <row r="8" spans="1:23" ht="28.5">
      <c r="A8" s="43"/>
      <c r="B8" s="2" t="s">
        <v>177</v>
      </c>
      <c r="C8" s="2" t="s">
        <v>182</v>
      </c>
      <c r="D8" s="7" t="s">
        <v>178</v>
      </c>
      <c r="E8" s="3">
        <v>748629.09</v>
      </c>
      <c r="F8" s="3">
        <v>748629.09</v>
      </c>
      <c r="G8" s="3">
        <v>561471.81000000006</v>
      </c>
      <c r="H8" s="11">
        <v>0.75</v>
      </c>
      <c r="I8" s="2" t="s">
        <v>179</v>
      </c>
      <c r="J8" s="2" t="s">
        <v>179</v>
      </c>
      <c r="K8" s="2" t="s">
        <v>180</v>
      </c>
      <c r="L8" s="2" t="s">
        <v>181</v>
      </c>
      <c r="M8" s="2">
        <v>1</v>
      </c>
      <c r="N8" s="2"/>
      <c r="O8" s="2">
        <v>412736130</v>
      </c>
      <c r="P8" s="2">
        <v>412736159</v>
      </c>
      <c r="Q8" s="4">
        <v>42826</v>
      </c>
      <c r="R8" s="9">
        <v>43464</v>
      </c>
      <c r="S8" s="20">
        <v>72</v>
      </c>
      <c r="T8" s="20">
        <v>72</v>
      </c>
      <c r="U8" s="21">
        <v>72</v>
      </c>
      <c r="V8" s="34">
        <v>561471.81000000006</v>
      </c>
    </row>
    <row r="9" spans="1:23" ht="57">
      <c r="A9" s="38">
        <v>7</v>
      </c>
      <c r="B9" s="2" t="s">
        <v>137</v>
      </c>
      <c r="C9" s="2" t="s">
        <v>140</v>
      </c>
      <c r="D9" s="7" t="s">
        <v>191</v>
      </c>
      <c r="E9" s="3">
        <v>879414.69</v>
      </c>
      <c r="F9" s="3">
        <v>879414.69</v>
      </c>
      <c r="G9" s="3">
        <v>659561.02</v>
      </c>
      <c r="H9" s="11">
        <v>0.75</v>
      </c>
      <c r="I9" s="2" t="s">
        <v>138</v>
      </c>
      <c r="J9" s="2" t="s">
        <v>138</v>
      </c>
      <c r="K9" s="2" t="s">
        <v>139</v>
      </c>
      <c r="L9" s="2" t="s">
        <v>114</v>
      </c>
      <c r="M9" s="2">
        <v>12</v>
      </c>
      <c r="N9" s="2"/>
      <c r="O9" s="2">
        <v>447814246</v>
      </c>
      <c r="P9" s="2" t="s">
        <v>183</v>
      </c>
      <c r="Q9" s="4">
        <v>42736</v>
      </c>
      <c r="R9" s="4">
        <v>43464</v>
      </c>
      <c r="S9" s="20">
        <v>71</v>
      </c>
      <c r="T9" s="20">
        <v>71</v>
      </c>
      <c r="U9" s="21">
        <v>71</v>
      </c>
      <c r="V9" s="34">
        <v>659561.02</v>
      </c>
    </row>
    <row r="10" spans="1:23" ht="42.75">
      <c r="A10" s="38">
        <v>8</v>
      </c>
      <c r="B10" s="2" t="s">
        <v>171</v>
      </c>
      <c r="C10" s="2" t="s">
        <v>175</v>
      </c>
      <c r="D10" s="7" t="s">
        <v>172</v>
      </c>
      <c r="E10" s="3">
        <v>2181149.0099999998</v>
      </c>
      <c r="F10" s="3">
        <v>2181149.0099999998</v>
      </c>
      <c r="G10" s="3">
        <v>1635861.75</v>
      </c>
      <c r="H10" s="11">
        <v>0.75</v>
      </c>
      <c r="I10" s="2" t="s">
        <v>173</v>
      </c>
      <c r="J10" s="2" t="s">
        <v>176</v>
      </c>
      <c r="K10" s="2" t="s">
        <v>174</v>
      </c>
      <c r="L10" s="2"/>
      <c r="M10" s="2">
        <v>9</v>
      </c>
      <c r="N10" s="2"/>
      <c r="O10" s="2">
        <v>412713033</v>
      </c>
      <c r="P10" s="2">
        <v>412767190</v>
      </c>
      <c r="Q10" s="4">
        <v>42663</v>
      </c>
      <c r="R10" s="9">
        <v>43454</v>
      </c>
      <c r="S10" s="20">
        <v>71</v>
      </c>
      <c r="T10" s="20">
        <v>71</v>
      </c>
      <c r="U10" s="21">
        <v>71</v>
      </c>
      <c r="V10" s="34">
        <v>1635861.75</v>
      </c>
    </row>
    <row r="11" spans="1:23" ht="28.5">
      <c r="A11" s="38">
        <v>9</v>
      </c>
      <c r="B11" s="2" t="s">
        <v>49</v>
      </c>
      <c r="C11" s="2" t="s">
        <v>204</v>
      </c>
      <c r="D11" s="7" t="s">
        <v>50</v>
      </c>
      <c r="E11" s="3">
        <v>1345528.6</v>
      </c>
      <c r="F11" s="3">
        <v>1345528.6</v>
      </c>
      <c r="G11" s="3">
        <v>1009146.45</v>
      </c>
      <c r="H11" s="11">
        <v>0.75</v>
      </c>
      <c r="I11" s="2" t="s">
        <v>51</v>
      </c>
      <c r="J11" s="2" t="s">
        <v>51</v>
      </c>
      <c r="K11" s="2" t="s">
        <v>52</v>
      </c>
      <c r="L11" s="2" t="s">
        <v>53</v>
      </c>
      <c r="M11" s="2">
        <v>34</v>
      </c>
      <c r="N11" s="2"/>
      <c r="O11" s="2">
        <v>158681300</v>
      </c>
      <c r="P11" s="2">
        <v>158684647</v>
      </c>
      <c r="Q11" s="4">
        <v>42653</v>
      </c>
      <c r="R11" s="4">
        <v>43464</v>
      </c>
      <c r="S11" s="20">
        <v>70</v>
      </c>
      <c r="T11" s="20">
        <v>70</v>
      </c>
      <c r="U11" s="21">
        <v>70</v>
      </c>
      <c r="V11" s="34">
        <v>1009146.45</v>
      </c>
    </row>
    <row r="12" spans="1:23" ht="28.5">
      <c r="A12" s="38">
        <v>10</v>
      </c>
      <c r="B12" s="2" t="s">
        <v>77</v>
      </c>
      <c r="C12" s="2" t="s">
        <v>82</v>
      </c>
      <c r="D12" s="7" t="s">
        <v>78</v>
      </c>
      <c r="E12" s="3">
        <v>2781151.95</v>
      </c>
      <c r="F12" s="3">
        <v>2781151.95</v>
      </c>
      <c r="G12" s="3">
        <v>2085863.97</v>
      </c>
      <c r="H12" s="11">
        <v>0.75</v>
      </c>
      <c r="I12" s="2" t="s">
        <v>79</v>
      </c>
      <c r="J12" s="2" t="s">
        <v>79</v>
      </c>
      <c r="K12" s="2" t="s">
        <v>80</v>
      </c>
      <c r="L12" s="2" t="s">
        <v>81</v>
      </c>
      <c r="M12" s="2">
        <v>10</v>
      </c>
      <c r="N12" s="2"/>
      <c r="O12" s="2">
        <v>412653838</v>
      </c>
      <c r="P12" s="2">
        <v>41265440</v>
      </c>
      <c r="Q12" s="4">
        <v>42705</v>
      </c>
      <c r="R12" s="4">
        <v>43464</v>
      </c>
      <c r="S12" s="20">
        <v>69</v>
      </c>
      <c r="T12" s="20">
        <v>69</v>
      </c>
      <c r="U12" s="21">
        <v>69</v>
      </c>
      <c r="V12" s="34">
        <v>2085863.97</v>
      </c>
    </row>
    <row r="13" spans="1:23" ht="71.25">
      <c r="A13" s="38">
        <v>11</v>
      </c>
      <c r="B13" s="2" t="s">
        <v>34</v>
      </c>
      <c r="C13" s="2" t="s">
        <v>39</v>
      </c>
      <c r="D13" s="7" t="s">
        <v>38</v>
      </c>
      <c r="E13" s="3">
        <v>208012.75</v>
      </c>
      <c r="F13" s="3">
        <v>208012.75</v>
      </c>
      <c r="G13" s="3">
        <v>156009.56</v>
      </c>
      <c r="H13" s="11">
        <v>0.75</v>
      </c>
      <c r="I13" s="2" t="s">
        <v>35</v>
      </c>
      <c r="J13" s="2" t="s">
        <v>36</v>
      </c>
      <c r="K13" s="2" t="s">
        <v>37</v>
      </c>
      <c r="L13" s="2"/>
      <c r="M13" s="2">
        <v>76</v>
      </c>
      <c r="N13" s="2"/>
      <c r="O13" s="2">
        <v>158311460</v>
      </c>
      <c r="P13" s="2" t="s">
        <v>183</v>
      </c>
      <c r="Q13" s="4">
        <v>42644</v>
      </c>
      <c r="R13" s="4">
        <v>43464</v>
      </c>
      <c r="S13" s="20">
        <v>66</v>
      </c>
      <c r="T13" s="20">
        <v>66</v>
      </c>
      <c r="U13" s="22">
        <v>66</v>
      </c>
      <c r="V13" s="34">
        <v>156009.56</v>
      </c>
    </row>
    <row r="14" spans="1:23" ht="28.5">
      <c r="A14" s="38">
        <v>12</v>
      </c>
      <c r="B14" s="2" t="s">
        <v>126</v>
      </c>
      <c r="C14" s="2" t="s">
        <v>131</v>
      </c>
      <c r="D14" s="7" t="s">
        <v>127</v>
      </c>
      <c r="E14" s="3">
        <v>1388465.24</v>
      </c>
      <c r="F14" s="3">
        <v>1388465.24</v>
      </c>
      <c r="G14" s="3">
        <v>1041348.93</v>
      </c>
      <c r="H14" s="11">
        <v>0.75</v>
      </c>
      <c r="I14" s="2" t="s">
        <v>128</v>
      </c>
      <c r="J14" s="2" t="s">
        <v>128</v>
      </c>
      <c r="K14" s="2" t="s">
        <v>129</v>
      </c>
      <c r="L14" s="2"/>
      <c r="M14" s="2" t="s">
        <v>130</v>
      </c>
      <c r="N14" s="2"/>
      <c r="O14" s="2">
        <v>413731340</v>
      </c>
      <c r="P14" s="2" t="s">
        <v>183</v>
      </c>
      <c r="Q14" s="4">
        <v>42614</v>
      </c>
      <c r="R14" s="4">
        <v>43464</v>
      </c>
      <c r="S14" s="20">
        <v>66</v>
      </c>
      <c r="T14" s="20">
        <v>66</v>
      </c>
      <c r="U14" s="21">
        <v>66</v>
      </c>
      <c r="V14" s="34">
        <v>1041348.93</v>
      </c>
    </row>
    <row r="15" spans="1:23" ht="28.5">
      <c r="A15" s="38">
        <v>13</v>
      </c>
      <c r="B15" s="2" t="s">
        <v>16</v>
      </c>
      <c r="C15" s="2" t="s">
        <v>21</v>
      </c>
      <c r="D15" s="7" t="s">
        <v>17</v>
      </c>
      <c r="E15" s="3">
        <v>569738.75</v>
      </c>
      <c r="F15" s="3">
        <v>566238.75</v>
      </c>
      <c r="G15" s="3">
        <v>424679.06</v>
      </c>
      <c r="H15" s="11">
        <v>0.75</v>
      </c>
      <c r="I15" s="2" t="s">
        <v>18</v>
      </c>
      <c r="J15" s="2" t="s">
        <v>18</v>
      </c>
      <c r="K15" s="2" t="s">
        <v>19</v>
      </c>
      <c r="L15" s="2" t="s">
        <v>20</v>
      </c>
      <c r="M15" s="2">
        <v>2</v>
      </c>
      <c r="N15" s="2"/>
      <c r="O15" s="2">
        <v>158385111</v>
      </c>
      <c r="P15" s="2">
        <v>158385120</v>
      </c>
      <c r="Q15" s="4">
        <v>42675</v>
      </c>
      <c r="R15" s="4">
        <v>43464</v>
      </c>
      <c r="S15" s="20">
        <v>65</v>
      </c>
      <c r="T15" s="20">
        <v>65</v>
      </c>
      <c r="U15" s="21">
        <v>65</v>
      </c>
      <c r="V15" s="34">
        <v>424679.06</v>
      </c>
    </row>
    <row r="16" spans="1:23" ht="48.75" customHeight="1">
      <c r="A16" s="38">
        <v>14</v>
      </c>
      <c r="B16" s="2" t="s">
        <v>22</v>
      </c>
      <c r="C16" s="2" t="s">
        <v>26</v>
      </c>
      <c r="D16" s="7" t="s">
        <v>23</v>
      </c>
      <c r="E16" s="3">
        <v>10682375.77</v>
      </c>
      <c r="F16" s="3">
        <v>10582375.77</v>
      </c>
      <c r="G16" s="3">
        <v>2994812.34</v>
      </c>
      <c r="H16" s="11">
        <v>0.28299999999999997</v>
      </c>
      <c r="I16" s="2" t="s">
        <v>24</v>
      </c>
      <c r="J16" s="2" t="s">
        <v>24</v>
      </c>
      <c r="K16" s="2" t="s">
        <v>25</v>
      </c>
      <c r="L16" s="2"/>
      <c r="M16" s="2">
        <v>32</v>
      </c>
      <c r="N16" s="2"/>
      <c r="O16" s="2">
        <v>412641008</v>
      </c>
      <c r="P16" s="2">
        <v>412641303</v>
      </c>
      <c r="Q16" s="4">
        <v>42313</v>
      </c>
      <c r="R16" s="4">
        <v>43464</v>
      </c>
      <c r="S16" s="20">
        <v>64</v>
      </c>
      <c r="T16" s="20">
        <v>64</v>
      </c>
      <c r="U16" s="21">
        <v>64</v>
      </c>
      <c r="V16" s="34">
        <v>2994812.34</v>
      </c>
    </row>
    <row r="17" spans="1:23" ht="42.75">
      <c r="A17" s="42" t="s">
        <v>201</v>
      </c>
      <c r="B17" s="2" t="s">
        <v>83</v>
      </c>
      <c r="C17" s="2" t="s">
        <v>89</v>
      </c>
      <c r="D17" s="7" t="s">
        <v>84</v>
      </c>
      <c r="E17" s="3">
        <v>2468227.39</v>
      </c>
      <c r="F17" s="3">
        <v>2468227.39</v>
      </c>
      <c r="G17" s="3">
        <v>1851170.54</v>
      </c>
      <c r="H17" s="11">
        <v>0.75</v>
      </c>
      <c r="I17" s="2" t="s">
        <v>85</v>
      </c>
      <c r="J17" s="2" t="s">
        <v>85</v>
      </c>
      <c r="K17" s="2" t="s">
        <v>86</v>
      </c>
      <c r="L17" s="2" t="s">
        <v>87</v>
      </c>
      <c r="M17" s="2" t="s">
        <v>88</v>
      </c>
      <c r="N17" s="2"/>
      <c r="O17" s="2">
        <v>413860160</v>
      </c>
      <c r="P17" s="2">
        <v>413860150</v>
      </c>
      <c r="Q17" s="4">
        <v>42828</v>
      </c>
      <c r="R17" s="4">
        <v>43454</v>
      </c>
      <c r="S17" s="20">
        <v>63</v>
      </c>
      <c r="T17" s="20">
        <v>63</v>
      </c>
      <c r="U17" s="21">
        <v>63</v>
      </c>
      <c r="V17" s="34">
        <v>1851170.54</v>
      </c>
    </row>
    <row r="18" spans="1:23" ht="28.5">
      <c r="A18" s="43"/>
      <c r="B18" s="2" t="s">
        <v>153</v>
      </c>
      <c r="C18" s="2" t="s">
        <v>158</v>
      </c>
      <c r="D18" s="7" t="s">
        <v>154</v>
      </c>
      <c r="E18" s="3">
        <v>1127994.03</v>
      </c>
      <c r="F18" s="3">
        <v>1127994.03</v>
      </c>
      <c r="G18" s="3">
        <v>845995.52000000002</v>
      </c>
      <c r="H18" s="11">
        <v>0.75</v>
      </c>
      <c r="I18" s="2" t="s">
        <v>155</v>
      </c>
      <c r="J18" s="2" t="s">
        <v>155</v>
      </c>
      <c r="K18" s="2" t="s">
        <v>156</v>
      </c>
      <c r="L18" s="2" t="s">
        <v>157</v>
      </c>
      <c r="M18" s="2">
        <v>1</v>
      </c>
      <c r="N18" s="2"/>
      <c r="O18" s="2">
        <v>413774036</v>
      </c>
      <c r="P18" s="2">
        <v>413774036</v>
      </c>
      <c r="Q18" s="4">
        <v>42705</v>
      </c>
      <c r="R18" s="4">
        <v>43464</v>
      </c>
      <c r="S18" s="20">
        <v>63</v>
      </c>
      <c r="T18" s="20">
        <v>63</v>
      </c>
      <c r="U18" s="21">
        <v>63</v>
      </c>
      <c r="V18" s="34">
        <v>845995.52000000002</v>
      </c>
    </row>
    <row r="19" spans="1:23" ht="28.5">
      <c r="A19" s="38">
        <v>17</v>
      </c>
      <c r="B19" s="2" t="s">
        <v>115</v>
      </c>
      <c r="C19" s="2" t="s">
        <v>120</v>
      </c>
      <c r="D19" s="7" t="s">
        <v>116</v>
      </c>
      <c r="E19" s="3">
        <v>708430.8</v>
      </c>
      <c r="F19" s="3">
        <v>708430.8</v>
      </c>
      <c r="G19" s="3">
        <v>531323.1</v>
      </c>
      <c r="H19" s="11">
        <v>0.75</v>
      </c>
      <c r="I19" s="2" t="s">
        <v>117</v>
      </c>
      <c r="J19" s="2" t="s">
        <v>117</v>
      </c>
      <c r="K19" s="2" t="s">
        <v>118</v>
      </c>
      <c r="L19" s="2" t="s">
        <v>119</v>
      </c>
      <c r="M19" s="2">
        <v>1</v>
      </c>
      <c r="N19" s="2"/>
      <c r="O19" s="2">
        <v>413529085</v>
      </c>
      <c r="P19" s="2" t="s">
        <v>183</v>
      </c>
      <c r="Q19" s="4">
        <v>42704</v>
      </c>
      <c r="R19" s="4">
        <v>43434</v>
      </c>
      <c r="S19" s="20">
        <v>60</v>
      </c>
      <c r="T19" s="20">
        <v>60</v>
      </c>
      <c r="U19" s="21">
        <v>60</v>
      </c>
      <c r="V19" s="34">
        <v>531323.1</v>
      </c>
    </row>
    <row r="20" spans="1:23" s="30" customFormat="1" ht="28.5">
      <c r="A20" s="38">
        <v>18</v>
      </c>
      <c r="B20" s="2" t="s">
        <v>102</v>
      </c>
      <c r="C20" s="2" t="s">
        <v>108</v>
      </c>
      <c r="D20" s="7" t="s">
        <v>103</v>
      </c>
      <c r="E20" s="3">
        <v>4419973.03</v>
      </c>
      <c r="F20" s="3">
        <v>4359235.03</v>
      </c>
      <c r="G20" s="3">
        <v>2999153.7</v>
      </c>
      <c r="H20" s="11">
        <v>0.68799999999999994</v>
      </c>
      <c r="I20" s="2" t="s">
        <v>104</v>
      </c>
      <c r="J20" s="2" t="s">
        <v>104</v>
      </c>
      <c r="K20" s="2" t="s">
        <v>105</v>
      </c>
      <c r="L20" s="2" t="s">
        <v>106</v>
      </c>
      <c r="M20" s="2">
        <v>1</v>
      </c>
      <c r="N20" s="2" t="s">
        <v>107</v>
      </c>
      <c r="O20" s="2">
        <v>413535018</v>
      </c>
      <c r="P20" s="2">
        <v>413535018</v>
      </c>
      <c r="Q20" s="4">
        <v>42643</v>
      </c>
      <c r="R20" s="4">
        <v>43464</v>
      </c>
      <c r="S20" s="20">
        <v>60</v>
      </c>
      <c r="T20" s="20">
        <v>60</v>
      </c>
      <c r="U20" s="21">
        <v>60</v>
      </c>
      <c r="V20" s="34">
        <v>2999153.7</v>
      </c>
      <c r="W20"/>
    </row>
    <row r="21" spans="1:23" ht="28.5">
      <c r="A21" s="38">
        <v>19</v>
      </c>
      <c r="B21" s="2" t="s">
        <v>44</v>
      </c>
      <c r="C21" s="2" t="s">
        <v>48</v>
      </c>
      <c r="D21" s="7" t="s">
        <v>45</v>
      </c>
      <c r="E21" s="3">
        <v>1049592.81</v>
      </c>
      <c r="F21" s="3">
        <v>1029592.81</v>
      </c>
      <c r="G21" s="3">
        <v>772194.6</v>
      </c>
      <c r="H21" s="11">
        <v>0.75</v>
      </c>
      <c r="I21" s="2" t="s">
        <v>46</v>
      </c>
      <c r="J21" s="2" t="s">
        <v>46</v>
      </c>
      <c r="K21" s="2" t="s">
        <v>47</v>
      </c>
      <c r="L21" s="2" t="s">
        <v>20</v>
      </c>
      <c r="M21" s="2">
        <v>2</v>
      </c>
      <c r="N21" s="2"/>
      <c r="O21" s="2">
        <v>413545125</v>
      </c>
      <c r="P21" s="2">
        <v>413545125</v>
      </c>
      <c r="Q21" s="4">
        <v>42552</v>
      </c>
      <c r="R21" s="9">
        <v>43100</v>
      </c>
      <c r="S21" s="20">
        <v>57</v>
      </c>
      <c r="T21" s="20">
        <v>57</v>
      </c>
      <c r="U21" s="21">
        <v>57</v>
      </c>
      <c r="V21" s="34">
        <v>772194.6</v>
      </c>
    </row>
    <row r="22" spans="1:23" ht="28.5">
      <c r="A22" s="38">
        <v>20</v>
      </c>
      <c r="B22" s="2" t="s">
        <v>188</v>
      </c>
      <c r="C22" s="2" t="s">
        <v>184</v>
      </c>
      <c r="D22" s="7" t="s">
        <v>187</v>
      </c>
      <c r="E22" s="3">
        <v>417560.9</v>
      </c>
      <c r="F22" s="3">
        <v>417560.9</v>
      </c>
      <c r="G22" s="3">
        <v>313170.68</v>
      </c>
      <c r="H22" s="11">
        <v>0.75</v>
      </c>
      <c r="I22" s="2" t="s">
        <v>186</v>
      </c>
      <c r="J22" s="2" t="s">
        <v>186</v>
      </c>
      <c r="K22" s="2" t="s">
        <v>185</v>
      </c>
      <c r="L22" s="2"/>
      <c r="M22" s="2">
        <v>56</v>
      </c>
      <c r="N22" s="2"/>
      <c r="O22" s="2">
        <v>158669103</v>
      </c>
      <c r="P22" s="2">
        <v>158669018</v>
      </c>
      <c r="Q22" s="4">
        <v>42704</v>
      </c>
      <c r="R22" s="4">
        <v>43098</v>
      </c>
      <c r="S22" s="20">
        <v>50</v>
      </c>
      <c r="T22" s="20">
        <v>50</v>
      </c>
      <c r="U22" s="21">
        <v>50</v>
      </c>
      <c r="V22" s="34">
        <f>G22</f>
        <v>313170.68</v>
      </c>
    </row>
    <row r="23" spans="1:23" ht="42.75">
      <c r="A23" s="38">
        <v>21</v>
      </c>
      <c r="B23" s="2" t="s">
        <v>148</v>
      </c>
      <c r="C23" s="2" t="s">
        <v>152</v>
      </c>
      <c r="D23" s="7" t="s">
        <v>149</v>
      </c>
      <c r="E23" s="3">
        <v>2798536.04</v>
      </c>
      <c r="F23" s="3">
        <v>2798536.04</v>
      </c>
      <c r="G23" s="3">
        <v>2098902.0299999998</v>
      </c>
      <c r="H23" s="11">
        <v>0.75</v>
      </c>
      <c r="I23" s="2" t="s">
        <v>150</v>
      </c>
      <c r="J23" s="2" t="s">
        <v>150</v>
      </c>
      <c r="K23" s="2" t="s">
        <v>151</v>
      </c>
      <c r="L23" s="2" t="s">
        <v>20</v>
      </c>
      <c r="M23" s="2">
        <v>24</v>
      </c>
      <c r="N23" s="2"/>
      <c r="O23" s="2">
        <v>412646026</v>
      </c>
      <c r="P23" s="2">
        <v>412646028</v>
      </c>
      <c r="Q23" s="4">
        <v>42474</v>
      </c>
      <c r="R23" s="4">
        <v>43371</v>
      </c>
      <c r="S23" s="20">
        <v>49</v>
      </c>
      <c r="T23" s="20">
        <v>49</v>
      </c>
      <c r="U23" s="21">
        <v>49</v>
      </c>
      <c r="V23" s="34">
        <v>2098902.0299999998</v>
      </c>
    </row>
    <row r="24" spans="1:23" ht="15.75">
      <c r="D24" s="6" t="s">
        <v>190</v>
      </c>
      <c r="E24" s="5">
        <f>SUM(E3:E23)</f>
        <v>40661031.950000003</v>
      </c>
      <c r="F24" s="5">
        <f>SUM(F3:F23)</f>
        <v>40476793.950000003</v>
      </c>
      <c r="G24" s="5">
        <f>SUM(G3:G23)</f>
        <v>25145353.380000003</v>
      </c>
      <c r="U24"/>
      <c r="V24" s="37">
        <f>SUM(V3:V23)</f>
        <v>25145353.380000003</v>
      </c>
    </row>
    <row r="25" spans="1:23" ht="49.5" customHeight="1"/>
    <row r="26" spans="1:23" ht="17.25" customHeight="1">
      <c r="U26" s="41" t="s">
        <v>202</v>
      </c>
      <c r="V26" s="41"/>
    </row>
    <row r="27" spans="1:23" ht="60.75" customHeight="1"/>
    <row r="28" spans="1:23">
      <c r="U28" s="41" t="s">
        <v>203</v>
      </c>
      <c r="V28" s="41"/>
    </row>
  </sheetData>
  <autoFilter ref="A2:V24"/>
  <sortState ref="A2:AA23">
    <sortCondition descending="1" ref="U2:U23"/>
  </sortState>
  <mergeCells count="6">
    <mergeCell ref="A1:V1"/>
    <mergeCell ref="U26:V26"/>
    <mergeCell ref="U28:V28"/>
    <mergeCell ref="A4:A5"/>
    <mergeCell ref="A7:A8"/>
    <mergeCell ref="A17:A18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W13"/>
  <sheetViews>
    <sheetView showOutlineSymbols="0" showWhiteSpace="0" workbookViewId="0">
      <pane xSplit="3" topLeftCell="D1" activePane="topRight" state="frozen"/>
      <selection pane="topRight" sqref="A1:V1"/>
    </sheetView>
  </sheetViews>
  <sheetFormatPr defaultRowHeight="14.25"/>
  <cols>
    <col min="1" max="1" width="7.5" bestFit="1" customWidth="1"/>
    <col min="2" max="2" width="26.125" customWidth="1"/>
    <col min="3" max="3" width="18.625" customWidth="1"/>
    <col min="4" max="4" width="54.625" customWidth="1"/>
    <col min="5" max="7" width="20" bestFit="1" customWidth="1"/>
    <col min="8" max="8" width="10" style="12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5" width="14" hidden="1" customWidth="1"/>
    <col min="16" max="16" width="13" hidden="1" customWidth="1"/>
    <col min="17" max="18" width="15" hidden="1" customWidth="1"/>
    <col min="19" max="20" width="15" style="19" hidden="1" customWidth="1"/>
    <col min="21" max="21" width="16.375" style="19" customWidth="1"/>
    <col min="22" max="22" width="21.375" style="17" customWidth="1"/>
    <col min="23" max="23" width="13.875" hidden="1" customWidth="1"/>
  </cols>
  <sheetData>
    <row r="1" spans="1:23" ht="88.5" customHeight="1">
      <c r="A1" s="44" t="s">
        <v>206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3" ht="60.75" customHeight="1">
      <c r="A2" s="1" t="s">
        <v>189</v>
      </c>
      <c r="B2" s="1"/>
      <c r="C2" s="1" t="s">
        <v>15</v>
      </c>
      <c r="D2" s="1" t="s">
        <v>0</v>
      </c>
      <c r="E2" s="1" t="s">
        <v>1</v>
      </c>
      <c r="F2" s="1" t="s">
        <v>2</v>
      </c>
      <c r="G2" s="1" t="s">
        <v>3</v>
      </c>
      <c r="H2" s="10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" t="s">
        <v>12</v>
      </c>
      <c r="Q2" s="1" t="s">
        <v>13</v>
      </c>
      <c r="R2" s="8" t="s">
        <v>14</v>
      </c>
      <c r="S2" s="18" t="s">
        <v>192</v>
      </c>
      <c r="T2" s="18" t="s">
        <v>193</v>
      </c>
      <c r="U2" s="18" t="s">
        <v>194</v>
      </c>
      <c r="V2" s="15" t="s">
        <v>195</v>
      </c>
      <c r="W2" s="1" t="s">
        <v>196</v>
      </c>
    </row>
    <row r="3" spans="1:23" ht="42.75">
      <c r="A3" s="2">
        <v>1</v>
      </c>
      <c r="B3" s="2" t="s">
        <v>40</v>
      </c>
      <c r="C3" s="2" t="s">
        <v>43</v>
      </c>
      <c r="D3" s="7" t="s">
        <v>41</v>
      </c>
      <c r="E3" s="3">
        <v>5006331.17</v>
      </c>
      <c r="F3" s="3">
        <v>5006331.17</v>
      </c>
      <c r="G3" s="3">
        <v>2500000</v>
      </c>
      <c r="H3" s="11">
        <v>0.49940000000000001</v>
      </c>
      <c r="I3" s="2" t="s">
        <v>32</v>
      </c>
      <c r="J3" s="2" t="s">
        <v>32</v>
      </c>
      <c r="K3" s="2" t="s">
        <v>33</v>
      </c>
      <c r="L3" s="2" t="s">
        <v>42</v>
      </c>
      <c r="M3" s="2">
        <v>28</v>
      </c>
      <c r="N3" s="2"/>
      <c r="O3" s="2">
        <v>413735083</v>
      </c>
      <c r="P3" s="2">
        <v>413735084</v>
      </c>
      <c r="Q3" s="4">
        <v>42727</v>
      </c>
      <c r="R3" s="9">
        <v>43462</v>
      </c>
      <c r="S3" s="20">
        <v>67</v>
      </c>
      <c r="T3" s="20">
        <v>67</v>
      </c>
      <c r="U3" s="21">
        <v>67</v>
      </c>
      <c r="V3" s="32">
        <v>2500000</v>
      </c>
      <c r="W3" s="14" t="s">
        <v>197</v>
      </c>
    </row>
    <row r="4" spans="1:23" ht="28.5">
      <c r="A4" s="2">
        <v>2</v>
      </c>
      <c r="B4" s="2" t="s">
        <v>60</v>
      </c>
      <c r="C4" s="2" t="s">
        <v>65</v>
      </c>
      <c r="D4" s="7" t="s">
        <v>61</v>
      </c>
      <c r="E4" s="3">
        <v>3715557.93</v>
      </c>
      <c r="F4" s="3">
        <v>3615557.93</v>
      </c>
      <c r="G4" s="3">
        <v>2500000</v>
      </c>
      <c r="H4" s="11">
        <v>0.6915</v>
      </c>
      <c r="I4" s="2" t="s">
        <v>62</v>
      </c>
      <c r="J4" s="2" t="s">
        <v>62</v>
      </c>
      <c r="K4" s="2" t="s">
        <v>63</v>
      </c>
      <c r="L4" s="2" t="s">
        <v>64</v>
      </c>
      <c r="M4" s="2">
        <v>2</v>
      </c>
      <c r="N4" s="2"/>
      <c r="O4" s="2">
        <v>413779800</v>
      </c>
      <c r="P4" s="2">
        <v>413779606</v>
      </c>
      <c r="Q4" s="4">
        <v>42842</v>
      </c>
      <c r="R4" s="9">
        <v>43464</v>
      </c>
      <c r="S4" s="20">
        <v>66</v>
      </c>
      <c r="T4" s="20">
        <v>66</v>
      </c>
      <c r="U4" s="21">
        <v>66</v>
      </c>
      <c r="V4" s="32">
        <v>2500000</v>
      </c>
      <c r="W4" s="14" t="s">
        <v>197</v>
      </c>
    </row>
    <row r="5" spans="1:23" ht="42.75">
      <c r="A5" s="2">
        <v>3</v>
      </c>
      <c r="B5" s="2" t="s">
        <v>27</v>
      </c>
      <c r="C5" s="2" t="s">
        <v>31</v>
      </c>
      <c r="D5" s="7" t="s">
        <v>28</v>
      </c>
      <c r="E5" s="3">
        <v>2598374.23</v>
      </c>
      <c r="F5" s="3">
        <v>2598374.23</v>
      </c>
      <c r="G5" s="3">
        <v>1948780.67</v>
      </c>
      <c r="H5" s="11">
        <v>0.75</v>
      </c>
      <c r="I5" s="2" t="s">
        <v>29</v>
      </c>
      <c r="J5" s="2" t="s">
        <v>29</v>
      </c>
      <c r="K5" s="2" t="s">
        <v>30</v>
      </c>
      <c r="L5" s="2"/>
      <c r="M5" s="2">
        <v>91</v>
      </c>
      <c r="N5" s="2"/>
      <c r="O5" s="2">
        <v>413739181</v>
      </c>
      <c r="P5" s="2">
        <v>413739181</v>
      </c>
      <c r="Q5" s="4">
        <v>42417</v>
      </c>
      <c r="R5" s="4">
        <v>43464</v>
      </c>
      <c r="S5" s="20">
        <v>65</v>
      </c>
      <c r="T5" s="20">
        <v>65</v>
      </c>
      <c r="U5" s="21">
        <v>65</v>
      </c>
      <c r="V5" s="32">
        <v>1948780.67</v>
      </c>
      <c r="W5" s="14" t="s">
        <v>197</v>
      </c>
    </row>
    <row r="6" spans="1:23" ht="28.5">
      <c r="A6" s="23">
        <v>4</v>
      </c>
      <c r="B6" s="23" t="s">
        <v>159</v>
      </c>
      <c r="C6" s="23" t="s">
        <v>163</v>
      </c>
      <c r="D6" s="24" t="s">
        <v>160</v>
      </c>
      <c r="E6" s="25">
        <v>908979.07</v>
      </c>
      <c r="F6" s="25">
        <v>908979.07</v>
      </c>
      <c r="G6" s="25">
        <v>681734.3</v>
      </c>
      <c r="H6" s="26">
        <v>0.75</v>
      </c>
      <c r="I6" s="23" t="s">
        <v>161</v>
      </c>
      <c r="J6" s="23" t="s">
        <v>161</v>
      </c>
      <c r="K6" s="23" t="s">
        <v>162</v>
      </c>
      <c r="L6" s="23" t="s">
        <v>20</v>
      </c>
      <c r="M6" s="23">
        <v>3</v>
      </c>
      <c r="N6" s="23"/>
      <c r="O6" s="23">
        <v>413518052</v>
      </c>
      <c r="P6" s="23">
        <v>413518015</v>
      </c>
      <c r="Q6" s="27">
        <v>42826</v>
      </c>
      <c r="R6" s="27">
        <v>43464</v>
      </c>
      <c r="S6" s="28">
        <v>62</v>
      </c>
      <c r="T6" s="28">
        <v>62</v>
      </c>
      <c r="U6" s="22">
        <v>62</v>
      </c>
      <c r="V6" s="33">
        <v>681734.3</v>
      </c>
      <c r="W6" s="29" t="s">
        <v>197</v>
      </c>
    </row>
    <row r="7" spans="1:23" ht="28.5">
      <c r="A7" s="2">
        <v>5</v>
      </c>
      <c r="B7" s="2" t="s">
        <v>121</v>
      </c>
      <c r="C7" s="2" t="s">
        <v>125</v>
      </c>
      <c r="D7" s="7" t="s">
        <v>122</v>
      </c>
      <c r="E7" s="3">
        <v>6267718.2300000004</v>
      </c>
      <c r="F7" s="3">
        <v>6267718.2300000004</v>
      </c>
      <c r="G7" s="3">
        <v>2500000</v>
      </c>
      <c r="H7" s="11">
        <v>0.39889999999999998</v>
      </c>
      <c r="I7" s="2" t="s">
        <v>123</v>
      </c>
      <c r="J7" s="2" t="s">
        <v>123</v>
      </c>
      <c r="K7" s="2" t="s">
        <v>124</v>
      </c>
      <c r="L7" s="2" t="s">
        <v>20</v>
      </c>
      <c r="M7" s="2">
        <v>15</v>
      </c>
      <c r="N7" s="2"/>
      <c r="O7" s="2">
        <v>413765403</v>
      </c>
      <c r="P7" s="2">
        <v>413765980</v>
      </c>
      <c r="Q7" s="4">
        <v>42522</v>
      </c>
      <c r="R7" s="4">
        <v>43464</v>
      </c>
      <c r="S7" s="20">
        <v>58</v>
      </c>
      <c r="T7" s="20">
        <v>58</v>
      </c>
      <c r="U7" s="21">
        <v>58</v>
      </c>
      <c r="V7" s="32">
        <v>2500000</v>
      </c>
      <c r="W7" s="14" t="s">
        <v>197</v>
      </c>
    </row>
    <row r="8" spans="1:23" s="30" customFormat="1" ht="42.75">
      <c r="A8" s="2">
        <v>6</v>
      </c>
      <c r="B8" s="2" t="s">
        <v>66</v>
      </c>
      <c r="C8" s="2" t="s">
        <v>71</v>
      </c>
      <c r="D8" s="7" t="s">
        <v>67</v>
      </c>
      <c r="E8" s="3">
        <v>3670312</v>
      </c>
      <c r="F8" s="3">
        <v>3670312</v>
      </c>
      <c r="G8" s="3">
        <v>2500000</v>
      </c>
      <c r="H8" s="11">
        <v>0.68110000000000004</v>
      </c>
      <c r="I8" s="2" t="s">
        <v>68</v>
      </c>
      <c r="J8" s="2" t="s">
        <v>68</v>
      </c>
      <c r="K8" s="2" t="s">
        <v>69</v>
      </c>
      <c r="L8" s="2" t="s">
        <v>70</v>
      </c>
      <c r="M8" s="2">
        <v>2</v>
      </c>
      <c r="N8" s="2"/>
      <c r="O8" s="2">
        <v>343556017</v>
      </c>
      <c r="P8" s="2">
        <v>343906860</v>
      </c>
      <c r="Q8" s="4">
        <v>42461</v>
      </c>
      <c r="R8" s="4">
        <v>43464</v>
      </c>
      <c r="S8" s="20">
        <v>55</v>
      </c>
      <c r="T8" s="20">
        <v>55</v>
      </c>
      <c r="U8" s="21">
        <v>55</v>
      </c>
      <c r="V8" s="32">
        <v>2500000</v>
      </c>
      <c r="W8" s="14" t="s">
        <v>197</v>
      </c>
    </row>
    <row r="9" spans="1:23" ht="15.75">
      <c r="D9" s="6" t="s">
        <v>190</v>
      </c>
      <c r="E9" s="5">
        <f>SUM(E3:E8)</f>
        <v>22167272.630000003</v>
      </c>
      <c r="F9" s="5">
        <f>SUM(F3:F8)</f>
        <v>22067272.630000003</v>
      </c>
      <c r="G9" s="5">
        <f>SUM(G3:G8)</f>
        <v>12630514.969999999</v>
      </c>
      <c r="U9"/>
      <c r="V9" s="36">
        <f>SUM(V3:V8)</f>
        <v>12630514.969999999</v>
      </c>
    </row>
    <row r="10" spans="1:23" ht="64.5" customHeight="1"/>
    <row r="11" spans="1:23" ht="20.25" customHeight="1">
      <c r="U11" s="41" t="s">
        <v>202</v>
      </c>
      <c r="V11" s="41"/>
    </row>
    <row r="12" spans="1:23" ht="62.25" customHeight="1"/>
    <row r="13" spans="1:23">
      <c r="U13" s="41" t="s">
        <v>203</v>
      </c>
      <c r="V13" s="41"/>
    </row>
  </sheetData>
  <autoFilter ref="A2:W9"/>
  <sortState ref="A2:Z7">
    <sortCondition descending="1" ref="U2:U7"/>
  </sortState>
  <mergeCells count="3">
    <mergeCell ref="A1:V1"/>
    <mergeCell ref="U11:V11"/>
    <mergeCell ref="U13:V13"/>
  </mergeCells>
  <pageMargins left="0" right="0" top="0" bottom="0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W13"/>
  <sheetViews>
    <sheetView tabSelected="1" showOutlineSymbols="0" showWhiteSpace="0" workbookViewId="0">
      <pane xSplit="3" topLeftCell="D1" activePane="topRight" state="frozen"/>
      <selection pane="topRight" sqref="A1:V1"/>
    </sheetView>
  </sheetViews>
  <sheetFormatPr defaultRowHeight="14.25"/>
  <cols>
    <col min="1" max="1" width="7.5" bestFit="1" customWidth="1"/>
    <col min="2" max="2" width="24" customWidth="1"/>
    <col min="3" max="3" width="17" customWidth="1"/>
    <col min="4" max="4" width="54.625" customWidth="1"/>
    <col min="5" max="7" width="20" bestFit="1" customWidth="1"/>
    <col min="8" max="8" width="10" style="12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5" width="14" hidden="1" customWidth="1"/>
    <col min="16" max="16" width="13" hidden="1" customWidth="1"/>
    <col min="17" max="18" width="15" hidden="1" customWidth="1"/>
    <col min="19" max="20" width="15" style="19" hidden="1" customWidth="1"/>
    <col min="21" max="21" width="19" style="19" customWidth="1"/>
    <col min="22" max="22" width="20.75" style="17" customWidth="1"/>
    <col min="23" max="23" width="13.875" hidden="1" customWidth="1"/>
  </cols>
  <sheetData>
    <row r="1" spans="1:23" ht="99.75" customHeight="1">
      <c r="A1" s="40" t="s">
        <v>207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3" ht="78.75">
      <c r="A2" s="1" t="s">
        <v>189</v>
      </c>
      <c r="B2" s="1"/>
      <c r="C2" s="1" t="s">
        <v>15</v>
      </c>
      <c r="D2" s="1" t="s">
        <v>0</v>
      </c>
      <c r="E2" s="1" t="s">
        <v>1</v>
      </c>
      <c r="F2" s="1" t="s">
        <v>2</v>
      </c>
      <c r="G2" s="1" t="s">
        <v>3</v>
      </c>
      <c r="H2" s="10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" t="s">
        <v>12</v>
      </c>
      <c r="Q2" s="1" t="s">
        <v>13</v>
      </c>
      <c r="R2" s="8" t="s">
        <v>14</v>
      </c>
      <c r="S2" s="18" t="s">
        <v>192</v>
      </c>
      <c r="T2" s="18" t="s">
        <v>193</v>
      </c>
      <c r="U2" s="18" t="s">
        <v>194</v>
      </c>
      <c r="V2" s="15" t="s">
        <v>195</v>
      </c>
      <c r="W2" s="1" t="s">
        <v>196</v>
      </c>
    </row>
    <row r="3" spans="1:23" ht="42.75">
      <c r="A3" s="2">
        <v>1</v>
      </c>
      <c r="B3" s="2" t="s">
        <v>141</v>
      </c>
      <c r="C3" s="2" t="s">
        <v>144</v>
      </c>
      <c r="D3" s="7" t="s">
        <v>142</v>
      </c>
      <c r="E3" s="3">
        <v>5619023.5499999998</v>
      </c>
      <c r="F3" s="3">
        <v>5555555.5499999998</v>
      </c>
      <c r="G3" s="3">
        <v>3000000</v>
      </c>
      <c r="H3" s="11">
        <v>0.54</v>
      </c>
      <c r="I3" s="2" t="s">
        <v>51</v>
      </c>
      <c r="J3" s="2" t="s">
        <v>51</v>
      </c>
      <c r="K3" s="2" t="s">
        <v>52</v>
      </c>
      <c r="L3" s="2" t="s">
        <v>143</v>
      </c>
      <c r="M3" s="2">
        <v>17</v>
      </c>
      <c r="N3" s="2"/>
      <c r="O3" s="2">
        <v>158682971</v>
      </c>
      <c r="P3" s="2">
        <v>158684721</v>
      </c>
      <c r="Q3" s="4">
        <v>42544</v>
      </c>
      <c r="R3" s="4">
        <v>43464</v>
      </c>
      <c r="S3" s="20">
        <v>65</v>
      </c>
      <c r="T3" s="20">
        <v>65</v>
      </c>
      <c r="U3" s="21">
        <v>65</v>
      </c>
      <c r="V3" s="16">
        <v>3000000</v>
      </c>
      <c r="W3" s="14" t="s">
        <v>198</v>
      </c>
    </row>
    <row r="4" spans="1:23" ht="99.75">
      <c r="A4" s="2">
        <v>2</v>
      </c>
      <c r="B4" s="2" t="s">
        <v>164</v>
      </c>
      <c r="C4" s="2" t="s">
        <v>170</v>
      </c>
      <c r="D4" s="7" t="s">
        <v>165</v>
      </c>
      <c r="E4" s="3">
        <v>253770</v>
      </c>
      <c r="F4" s="3">
        <v>253770</v>
      </c>
      <c r="G4" s="3">
        <v>190327.5</v>
      </c>
      <c r="H4" s="11">
        <v>0.75</v>
      </c>
      <c r="I4" s="2" t="s">
        <v>166</v>
      </c>
      <c r="J4" s="2" t="s">
        <v>167</v>
      </c>
      <c r="K4" s="2" t="s">
        <v>168</v>
      </c>
      <c r="L4" s="2" t="s">
        <v>169</v>
      </c>
      <c r="M4" s="2">
        <v>11</v>
      </c>
      <c r="N4" s="2"/>
      <c r="O4" s="2">
        <v>413564003</v>
      </c>
      <c r="P4" s="2" t="s">
        <v>183</v>
      </c>
      <c r="Q4" s="4">
        <v>42919</v>
      </c>
      <c r="R4" s="4">
        <v>43098</v>
      </c>
      <c r="S4" s="20">
        <v>63</v>
      </c>
      <c r="T4" s="20">
        <v>63</v>
      </c>
      <c r="U4" s="21">
        <v>63</v>
      </c>
      <c r="V4" s="16">
        <v>190327.5</v>
      </c>
      <c r="W4" s="14" t="s">
        <v>198</v>
      </c>
    </row>
    <row r="5" spans="1:23" ht="57">
      <c r="A5" s="2">
        <v>3</v>
      </c>
      <c r="B5" s="2" t="s">
        <v>54</v>
      </c>
      <c r="C5" s="2" t="s">
        <v>59</v>
      </c>
      <c r="D5" s="7" t="s">
        <v>55</v>
      </c>
      <c r="E5" s="3">
        <v>15651285.9</v>
      </c>
      <c r="F5" s="3">
        <v>15480727</v>
      </c>
      <c r="G5" s="3">
        <v>11610545.25</v>
      </c>
      <c r="H5" s="11">
        <v>0.75</v>
      </c>
      <c r="I5" s="2" t="s">
        <v>56</v>
      </c>
      <c r="J5" s="2" t="s">
        <v>56</v>
      </c>
      <c r="K5" s="2" t="s">
        <v>57</v>
      </c>
      <c r="L5" s="2" t="s">
        <v>58</v>
      </c>
      <c r="M5" s="2">
        <v>44</v>
      </c>
      <c r="N5" s="2"/>
      <c r="O5" s="2">
        <v>413914025</v>
      </c>
      <c r="P5" s="2">
        <v>413914927</v>
      </c>
      <c r="Q5" s="4">
        <v>42629</v>
      </c>
      <c r="R5" s="4">
        <v>43464</v>
      </c>
      <c r="S5" s="20">
        <v>59</v>
      </c>
      <c r="T5" s="20">
        <v>59</v>
      </c>
      <c r="U5" s="21">
        <v>59</v>
      </c>
      <c r="V5" s="16">
        <v>11504157</v>
      </c>
      <c r="W5" s="14" t="s">
        <v>198</v>
      </c>
    </row>
    <row r="6" spans="1:23" ht="57">
      <c r="A6" s="2">
        <v>4</v>
      </c>
      <c r="B6" s="2" t="s">
        <v>145</v>
      </c>
      <c r="C6" s="2" t="s">
        <v>147</v>
      </c>
      <c r="D6" s="7" t="s">
        <v>146</v>
      </c>
      <c r="E6" s="13">
        <v>2048142.42</v>
      </c>
      <c r="F6" s="13">
        <v>2044452.42</v>
      </c>
      <c r="G6" s="13">
        <v>1533339.32</v>
      </c>
      <c r="H6" s="11">
        <v>0.75</v>
      </c>
      <c r="I6" s="2" t="s">
        <v>134</v>
      </c>
      <c r="J6" s="2" t="s">
        <v>134</v>
      </c>
      <c r="K6" s="2" t="s">
        <v>135</v>
      </c>
      <c r="L6" s="2" t="s">
        <v>64</v>
      </c>
      <c r="M6" s="2">
        <v>12</v>
      </c>
      <c r="N6" s="2"/>
      <c r="O6" s="2">
        <v>413502300</v>
      </c>
      <c r="P6" s="2">
        <v>413502313</v>
      </c>
      <c r="Q6" s="4">
        <v>42705</v>
      </c>
      <c r="R6" s="4">
        <v>43373</v>
      </c>
      <c r="S6" s="20">
        <v>47</v>
      </c>
      <c r="T6" s="20">
        <v>47</v>
      </c>
      <c r="U6" s="21">
        <v>47</v>
      </c>
      <c r="V6" s="16">
        <v>1533339.32</v>
      </c>
      <c r="W6" s="14" t="s">
        <v>198</v>
      </c>
    </row>
    <row r="7" spans="1:23" ht="15.75">
      <c r="D7" s="6" t="s">
        <v>190</v>
      </c>
      <c r="E7" s="5">
        <f>SUM(E3:E6)</f>
        <v>23572221.869999997</v>
      </c>
      <c r="F7" s="5">
        <f>SUM(F3:F6)</f>
        <v>23334504.969999999</v>
      </c>
      <c r="G7" s="5">
        <f>SUM(G3:G6)</f>
        <v>16334212.07</v>
      </c>
      <c r="U7"/>
      <c r="V7" s="36">
        <f>SUM(V3:V6)</f>
        <v>16227823.82</v>
      </c>
    </row>
    <row r="8" spans="1:23" ht="16.5" customHeight="1"/>
    <row r="10" spans="1:23" ht="33" customHeight="1"/>
    <row r="11" spans="1:23" ht="18" customHeight="1">
      <c r="U11" s="41" t="s">
        <v>202</v>
      </c>
      <c r="V11" s="41"/>
    </row>
    <row r="12" spans="1:23" ht="62.25" customHeight="1"/>
    <row r="13" spans="1:23">
      <c r="U13" s="41" t="s">
        <v>203</v>
      </c>
      <c r="V13" s="41"/>
    </row>
  </sheetData>
  <autoFilter ref="A2:W7"/>
  <sortState ref="A2:Z5">
    <sortCondition descending="1" ref="U2:U5"/>
  </sortState>
  <mergeCells count="3">
    <mergeCell ref="U11:V11"/>
    <mergeCell ref="U13:V13"/>
    <mergeCell ref="A1:V1"/>
  </mergeCells>
  <pageMargins left="0" right="0" top="0" bottom="0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nr 1 do Uchwały</vt:lpstr>
      <vt:lpstr>Zał nr 2 do Uchwały</vt:lpstr>
      <vt:lpstr>Zał nr 3 do Uchwały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 </cp:lastModifiedBy>
  <cp:lastPrinted>2017-04-21T05:54:09Z</cp:lastPrinted>
  <dcterms:created xsi:type="dcterms:W3CDTF">2017-02-22T08:32:15Z</dcterms:created>
  <dcterms:modified xsi:type="dcterms:W3CDTF">2017-04-24T12:48:36Z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2017-02-22T09:26:45Z</dcterms:created>
  <cp:revision>0</cp:revision>
</cp:coreProperties>
</file>