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55" windowWidth="19320" windowHeight="11700" activeTab="3"/>
  </bookViews>
  <sheets>
    <sheet name="Zał nr 1 do Uchwały" sheetId="5" r:id="rId1"/>
    <sheet name="Zał nr 2 do Uchwały" sheetId="4" r:id="rId2"/>
    <sheet name="Zał nr 3 do Uchwały" sheetId="3" r:id="rId3"/>
    <sheet name="Zał nr 4 do Uchwały" sheetId="7" r:id="rId4"/>
  </sheets>
  <definedNames>
    <definedName name="_xlnm._FilterDatabase" localSheetId="0" hidden="1">'Zał nr 1 do Uchwały'!$A$2:$W$19</definedName>
    <definedName name="_xlnm._FilterDatabase" localSheetId="1" hidden="1">'Zał nr 2 do Uchwały'!$A$2:$Z$10</definedName>
    <definedName name="_xlnm._FilterDatabase" localSheetId="2" hidden="1">'Zał nr 3 do Uchwały'!$A$2:$Z$9</definedName>
    <definedName name="_xlnm._FilterDatabase" localSheetId="3" hidden="1">'Zał nr 4 do Uchwały'!$A$2:$Z$8</definedName>
  </definedNames>
  <calcPr calcId="125725"/>
</workbook>
</file>

<file path=xl/calcChain.xml><?xml version="1.0" encoding="utf-8"?>
<calcChain xmlns="http://schemas.openxmlformats.org/spreadsheetml/2006/main">
  <c r="V8" i="7"/>
  <c r="G8"/>
  <c r="F8"/>
  <c r="E8"/>
  <c r="V4"/>
  <c r="G19" i="5" l="1"/>
  <c r="F19"/>
  <c r="E19"/>
  <c r="V6"/>
  <c r="V15"/>
  <c r="V14"/>
  <c r="V5"/>
  <c r="V10"/>
  <c r="G10" i="4"/>
  <c r="F10"/>
  <c r="E10"/>
  <c r="V8"/>
  <c r="V3"/>
  <c r="G9" i="3"/>
  <c r="F9"/>
  <c r="E9"/>
  <c r="V9"/>
  <c r="V19" i="5" l="1"/>
  <c r="V10" i="4"/>
</calcChain>
</file>

<file path=xl/sharedStrings.xml><?xml version="1.0" encoding="utf-8"?>
<sst xmlns="http://schemas.openxmlformats.org/spreadsheetml/2006/main" count="378" uniqueCount="225">
  <si>
    <t>Numer wniosku (sygnatura)</t>
  </si>
  <si>
    <t>Tytuł projektu</t>
  </si>
  <si>
    <t>Wartość ogółem</t>
  </si>
  <si>
    <t>Wydatki kwalifikowalne</t>
  </si>
  <si>
    <t>Wnioskowane dofinansowanie</t>
  </si>
  <si>
    <t>% dofinansowania</t>
  </si>
  <si>
    <t>Gmina wnioskodawcy</t>
  </si>
  <si>
    <t>Miejscowość wnioskodawcy</t>
  </si>
  <si>
    <t>Kod pocztowy wnioskodawcy</t>
  </si>
  <si>
    <t>Ulica wnioskodawcy</t>
  </si>
  <si>
    <t>Nr budynku wnioskodawcy</t>
  </si>
  <si>
    <t>Nr lokalu wnioskodawcy</t>
  </si>
  <si>
    <t>Telefon</t>
  </si>
  <si>
    <t>Faks</t>
  </si>
  <si>
    <t>Plan. data rozp. real</t>
  </si>
  <si>
    <t>Plan. data zakoń. real</t>
  </si>
  <si>
    <t>Nazwa wnioskodawcy</t>
  </si>
  <si>
    <t>RPSW.07.04.00-26-0074/16</t>
  </si>
  <si>
    <t>GMINA SUCHEDNIÓW</t>
  </si>
  <si>
    <t>RPSW.07.04.00-26-0019/16</t>
  </si>
  <si>
    <t>Wzrost jakości kształcenia poprzez rozwój infrastruktury szkolnej w Gminie Masłów</t>
  </si>
  <si>
    <t>Masłów</t>
  </si>
  <si>
    <t>Masłów Pierwszy</t>
  </si>
  <si>
    <t>26-001</t>
  </si>
  <si>
    <t>Spokojna</t>
  </si>
  <si>
    <t>GMINA MASŁÓW</t>
  </si>
  <si>
    <t>RPSW.07.04.00-26-0014/16</t>
  </si>
  <si>
    <t>ROZWÓJ INFRASTRUKTURY EDUKACYJNEJ W GMINIE BUSKO-ZDRÓJ</t>
  </si>
  <si>
    <t>Busko-Zdrój</t>
  </si>
  <si>
    <t>28-100</t>
  </si>
  <si>
    <t>al. Adama Mickiewicza</t>
  </si>
  <si>
    <t>GMINA BUSKO-ZDRÓJ</t>
  </si>
  <si>
    <t>RPSW.07.04.00-26-0022/16</t>
  </si>
  <si>
    <t>Modernizacja infrastruktury sportowej oraz zakup nowoczesnego wyposażenia oraz  pomocy dydaktycznych do placówek edukacyjnych z terenu Gminy Łączna.</t>
  </si>
  <si>
    <t>Łączna</t>
  </si>
  <si>
    <t>Kamionki</t>
  </si>
  <si>
    <t>26-140</t>
  </si>
  <si>
    <t>GMINA ŁĄCZNA</t>
  </si>
  <si>
    <t>RPSW.07.04.00-26-0001/16</t>
  </si>
  <si>
    <t xml:space="preserve">Rozbudowa przedszkola samorządowego im. "Pluszowego Misia" w Nowinach. </t>
  </si>
  <si>
    <t>Sitkówka-Nowiny</t>
  </si>
  <si>
    <t>Nowiny</t>
  </si>
  <si>
    <t>26-052</t>
  </si>
  <si>
    <t>Białe Zagłębie</t>
  </si>
  <si>
    <t>GMINA SITKÓWKA-NOWINY</t>
  </si>
  <si>
    <t>Bieliny</t>
  </si>
  <si>
    <t>26-004</t>
  </si>
  <si>
    <t>Partyzantów</t>
  </si>
  <si>
    <t>RPSW.07.04.00-26-0053/16</t>
  </si>
  <si>
    <t>Budowa Przedszkola Gminnego z Oddziałem Integracyjnym we Włoszczowie</t>
  </si>
  <si>
    <t>Włoszczowa</t>
  </si>
  <si>
    <t>29-100</t>
  </si>
  <si>
    <t>GMINA WŁOSZCZOWA</t>
  </si>
  <si>
    <t>RPSW.07.04.00-26-0008/16</t>
  </si>
  <si>
    <t>Budowa i wyposażenie Zespołu Placówek Oświatowych w Piotrkowicach</t>
  </si>
  <si>
    <t>GMINA CHMIELNIK</t>
  </si>
  <si>
    <t>RPSW.07.04.00-26-0064/16</t>
  </si>
  <si>
    <t>Rozwój infrastruktury edukacyjnej wraz z wyposażeniem na terenie Gminy Miedziana Góra</t>
  </si>
  <si>
    <t>Miedziana Góra</t>
  </si>
  <si>
    <t>26-085</t>
  </si>
  <si>
    <t>Urzędnicza</t>
  </si>
  <si>
    <t>GMINA MIEDZIANA GÓRA</t>
  </si>
  <si>
    <t>RPSW.07.04.00-26-0020/16</t>
  </si>
  <si>
    <t xml:space="preserve">Zwiększenie jakości nauczania i poprawa zdrowia uczniów poprzez modernizację i doposażenie infrastruktury dydaktycznej i sportowej w Gminie Smyków
</t>
  </si>
  <si>
    <t>Smyków</t>
  </si>
  <si>
    <t>26-212</t>
  </si>
  <si>
    <t>GMINA SMYKÓW</t>
  </si>
  <si>
    <t>RPSW.07.04.00-26-0009/16</t>
  </si>
  <si>
    <t xml:space="preserve">Rozbudowa oraz przebudowa budynku Szkoły Podstawowej im. Armii Krajowej w Olesznie w celu utworzenia przedszkola </t>
  </si>
  <si>
    <t>Krasocin</t>
  </si>
  <si>
    <t>29-105</t>
  </si>
  <si>
    <t>Macierzy Szkolnej</t>
  </si>
  <si>
    <t>GMINA KRASOCIN</t>
  </si>
  <si>
    <t>RPSW.07.04.00-26-0076/16</t>
  </si>
  <si>
    <t>Budowa nowego budynku kształcenia zawodowego, budowa boiska wielofunkcyjnego o sztucznej nawierzchni, dobudowa do hali sportowej siłowni oraz wymiana posadzki sportowej, remont warsztatów na potrzeby szkolnictwa zawodowego, zakup wyposażenia do celów dydaktycznych.</t>
  </si>
  <si>
    <t>POWIAT BUSKI</t>
  </si>
  <si>
    <t>RPSW.07.04.00-26-0033/16</t>
  </si>
  <si>
    <t>Modernizacja infrastruktury sportowej i rekreacyjnej przy powiatowych placówkach oświatowych</t>
  </si>
  <si>
    <t>Skarżysko-Kamienna</t>
  </si>
  <si>
    <t>26-110</t>
  </si>
  <si>
    <t>Konarskiego</t>
  </si>
  <si>
    <t>POWIAT SKARŻYSKI</t>
  </si>
  <si>
    <t>RPSW.07.04.00-26-0077/16</t>
  </si>
  <si>
    <t>"Rozbudowa i modernizacja istniejącej infrastruktury edukacyjno sportowej na terenie Gminy Jędrzejów"</t>
  </si>
  <si>
    <t>Jędrzejów</t>
  </si>
  <si>
    <t>28-300</t>
  </si>
  <si>
    <t>11 Listopada</t>
  </si>
  <si>
    <t>GMINA JĘDRZEJÓW</t>
  </si>
  <si>
    <t>Końskie</t>
  </si>
  <si>
    <t>26-200</t>
  </si>
  <si>
    <t>RPSW.07.04.00-26-0034/16</t>
  </si>
  <si>
    <t>Budowa przedszkola w Strawczynie w ramach budowy budynku przedszkola i żłobka w Strawczynie.</t>
  </si>
  <si>
    <t>Strawczyn</t>
  </si>
  <si>
    <t>26-067</t>
  </si>
  <si>
    <t>Żeromskiego</t>
  </si>
  <si>
    <t>GMINA STRAWCZYN</t>
  </si>
  <si>
    <t>RPSW.07.04.00-26-0073/16</t>
  </si>
  <si>
    <t>Podniesienie jakości kształcenia poprzez poprawę warunków infrastruktury edukacyjnej wraz z zakupem niezbędnego wyposażenia w placówkach oświatowych na terenie gminy Połaniec</t>
  </si>
  <si>
    <t>GMINA POŁANIEC</t>
  </si>
  <si>
    <t>RPSW.07.04.00-26-0024/16</t>
  </si>
  <si>
    <t>Przebudowa i modernizacja kompleksu sportowego wraz z wyposażeniem pracowni dydaktycznych w Zespole Szkół Ponadgimnazjalnych Nr 2 w Jędrzejowie.</t>
  </si>
  <si>
    <t>POWIAT JĘDRZEJOWSKI</t>
  </si>
  <si>
    <t>RPSW.07.04.00-26-0002/16</t>
  </si>
  <si>
    <t>Kompleksowa poprawa dostępu do infrastruktury edukacyjnej w tym infrastruktury sportowej na terenie Gminy Morawica</t>
  </si>
  <si>
    <t>Morawica</t>
  </si>
  <si>
    <t>26-026</t>
  </si>
  <si>
    <t>Spacerowa</t>
  </si>
  <si>
    <t>GMINA MORAWICA</t>
  </si>
  <si>
    <t>RPSW.07.04.00-26-0017/16</t>
  </si>
  <si>
    <t>Kompleksowy rozwój edukacji przedszkolnej na terenie gminy Chęciny poprzez budowę przedszkola wraz z infrastrukturą towarzyszącą</t>
  </si>
  <si>
    <t>Chęciny</t>
  </si>
  <si>
    <t>26-060</t>
  </si>
  <si>
    <t>pl. 2 Czerwca</t>
  </si>
  <si>
    <t>GMINA CHĘCINY</t>
  </si>
  <si>
    <t>RPSW.07.04.00-26-0031/16</t>
  </si>
  <si>
    <t>Wyższa jakość w europejskiej edukacji dzięki inwestycjom w infrastrukturę oraz wyposażenie CKP w Staszowie</t>
  </si>
  <si>
    <t>Staszów</t>
  </si>
  <si>
    <t>28-200</t>
  </si>
  <si>
    <t>Koszarowa</t>
  </si>
  <si>
    <t>POWIAT STASZÓW/CENTRUM KSZTAŁCENIA PRAKTYCZNEGO</t>
  </si>
  <si>
    <t>RPSW.07.04.00-26-0004/16</t>
  </si>
  <si>
    <t>Kompleksowa i wieloaspektowa poprawa dostępu do infrastruktury sportowej i pracowni matematycznych oraz przyrodniczych w placówkach oświatowych na terenie gminy Ożarów</t>
  </si>
  <si>
    <t>Ożarów</t>
  </si>
  <si>
    <t>27-530</t>
  </si>
  <si>
    <t>Stodolna</t>
  </si>
  <si>
    <t>GMINA OŻARÓW</t>
  </si>
  <si>
    <t>RPSW.07.04.00-26-0058/16</t>
  </si>
  <si>
    <t>Podniesienie jakości i efektywności kształcenia w szkołach w których organem prowadzącym jest powiat pińczowski poprzez modernizację, doposażenie dydaktyczne, infrastrukturalne Liceum Ogólnokształcącego oraz Zespołu Szkół Zawodowych.</t>
  </si>
  <si>
    <t>Pińczów</t>
  </si>
  <si>
    <t>28-400</t>
  </si>
  <si>
    <t>Zacisze</t>
  </si>
  <si>
    <t>POWIAT PIŃCZOWSKI</t>
  </si>
  <si>
    <t>Opatowska</t>
  </si>
  <si>
    <t>RPSW.07.04.00-26-0051/16</t>
  </si>
  <si>
    <t>Przebudowa boiska wielofunkcyjnego przy Zespole Szkół w Nowej Słupi oraz modernizacja boiska do piłki nożnej przy Zespole Szkół w Rudkach</t>
  </si>
  <si>
    <t>Nowa Słupia</t>
  </si>
  <si>
    <t>26-006</t>
  </si>
  <si>
    <t>Rynek</t>
  </si>
  <si>
    <t>GMINA NOWA SŁUPIA</t>
  </si>
  <si>
    <t>RPSW.07.04.00-26-0016/16</t>
  </si>
  <si>
    <t>Poprawa dostępu do infrastruktury sportowej poprzez budowę sali gimnastycznej przy Szkole Podstawowej w Kapałowie</t>
  </si>
  <si>
    <t>Radoszyce</t>
  </si>
  <si>
    <t>26-230</t>
  </si>
  <si>
    <t>GMINA RADOSZYCE</t>
  </si>
  <si>
    <t>RPSW.07.04.00-26-0007/16</t>
  </si>
  <si>
    <t xml:space="preserve">Podnoszenie efektywności kształcenia w Zespole Szkół im. Marii Skłodowskiej-Curie w Ożarowie poprzez wzmocnienie infrastruktury edukacyjnej
</t>
  </si>
  <si>
    <t>Opatów</t>
  </si>
  <si>
    <t>27-500</t>
  </si>
  <si>
    <t>Henryka Sienkiewicza</t>
  </si>
  <si>
    <t>POWIAT OPATOWSKI</t>
  </si>
  <si>
    <t>RPSW.07.04.00-26-0029/16</t>
  </si>
  <si>
    <t>Rozbudowa infrastruktury sportowej oraz doposażenie pracowni dydaktycznych Zespołu Szkół Ogólnokształcących w Rytwianach</t>
  </si>
  <si>
    <t>Rytwiany</t>
  </si>
  <si>
    <t>28-236</t>
  </si>
  <si>
    <t>Staszowska</t>
  </si>
  <si>
    <t>GMINA RYTWIANY</t>
  </si>
  <si>
    <t>RPSW.07.04.00-26-0046/16</t>
  </si>
  <si>
    <t>Rozbudowa budynku Szkoły Podstawowej w Sierakowie</t>
  </si>
  <si>
    <t>Daleszyce</t>
  </si>
  <si>
    <t>26-021</t>
  </si>
  <si>
    <t>pl. Staszica</t>
  </si>
  <si>
    <t>GMINA DALESZYCE</t>
  </si>
  <si>
    <t>RPSW.07.04.00-26-0035/16</t>
  </si>
  <si>
    <t>Budowa boiska wielofunkcyjnego i doposażenie pracowni matematyczno-przyrodniczych w Szkole Podstawowej w Bebelnie</t>
  </si>
  <si>
    <t>Bebelno-Wieś</t>
  </si>
  <si>
    <t>SZKOŁA PODSTAWOWA IM. WINCENTEGO PRZYBYSZEWSKIEGO W BEBELNIE</t>
  </si>
  <si>
    <t>RPSW.07.04.00-26-0028/16</t>
  </si>
  <si>
    <t>Starachowice</t>
  </si>
  <si>
    <t>27-200</t>
  </si>
  <si>
    <t>Władysława Borkowskiego</t>
  </si>
  <si>
    <t>POWIAT STARACHOWICKI</t>
  </si>
  <si>
    <t>Rozwój edukacji  zawodowej Zespołu Szkół Zawodowych nr 3 w Starachowicach z uwzględnieniem  infrastruktury sportowej</t>
  </si>
  <si>
    <t>RPSW.07.04.00-26-0069/16</t>
  </si>
  <si>
    <t>Kompleksowa poprawa dostępu do infrastruktury sportowej w sołectwach Adamów i Ruda oraz wyposażenie pracowni naukowych w placówkach oświatowych na terenie Gminy Brody</t>
  </si>
  <si>
    <t>Brody</t>
  </si>
  <si>
    <t>27-230</t>
  </si>
  <si>
    <t>Stanisława Staszica</t>
  </si>
  <si>
    <t>GMINA BRODY</t>
  </si>
  <si>
    <t>RPSW.07.04.00-26-0018/16</t>
  </si>
  <si>
    <t>Pawłów</t>
  </si>
  <si>
    <t>27-225</t>
  </si>
  <si>
    <t>GMINA PAWŁÓW</t>
  </si>
  <si>
    <t>RPSW.07.04.00-26-0056/16</t>
  </si>
  <si>
    <t>Kompleksowy i wieloaspektowy rozwój edukacji przedszkolnej na terenie Miasta Sandomierza</t>
  </si>
  <si>
    <t>Sandomierz</t>
  </si>
  <si>
    <t>27-600</t>
  </si>
  <si>
    <t>pl. Józefa Poniatowskiego</t>
  </si>
  <si>
    <t>GMINA SANDOMIERZ</t>
  </si>
  <si>
    <t>RPSW.07.04.00-26-0082/16</t>
  </si>
  <si>
    <t>Rozbudowa i modernizacja Zespołu Placówek Oświatowych w Jurkowicach gm. Bogoria</t>
  </si>
  <si>
    <t>GMINA BOGORIA</t>
  </si>
  <si>
    <t/>
  </si>
  <si>
    <t>Lp.</t>
  </si>
  <si>
    <t>NIEPUBLICZNE PRZEDSZKOLE ARTYSTYCZNO-JĘZYKOWE "SŁONECZKO"</t>
  </si>
  <si>
    <t>Mikołaja Kopernika</t>
  </si>
  <si>
    <t>Budowa przedszkola oraz rozszerzenie oferty edukacyjnej szansą na zwiększenie upowszechnienia edukacji przedszkolnej na terenie Buska Zdrój.</t>
  </si>
  <si>
    <t>RPSW.07.04.00-26-0055/16</t>
  </si>
  <si>
    <t>ZESPÓŁ SZKÓŁ IM. JULIUSZA VERNE'A W KIELCACH</t>
  </si>
  <si>
    <t>Łódzka</t>
  </si>
  <si>
    <t>25-655</t>
  </si>
  <si>
    <t>Kielce</t>
  </si>
  <si>
    <t>Szkoła na miarę wyobraźni – wyposażenie Szkoły Podstawowej im. Juliusza Verne’a</t>
  </si>
  <si>
    <t>RPSW.07.04.00-26-0049/16</t>
  </si>
  <si>
    <t>Podnoszenie Efektywności Kształcenia  w Gminie Pawłów poprzez wzmocnienie infrastruktury edukacyjnej w Zespole Szkół w Pawłowie, Zespole Szkół w Rzepinie, Zespole Szkół w Chybicach</t>
  </si>
  <si>
    <t xml:space="preserve">Rozbudowa, Przebudowa i Zagospodarowanie terenu szkoły - ul. Szarych Szeregów 6 w Suchedniowie </t>
  </si>
  <si>
    <t>SUMA</t>
  </si>
  <si>
    <t>Oceniający</t>
  </si>
  <si>
    <t>Wynik Oceny</t>
  </si>
  <si>
    <t>kryt. 2</t>
  </si>
  <si>
    <t>kryt. 3</t>
  </si>
  <si>
    <t>kryt. 1</t>
  </si>
  <si>
    <t>Proponowana kwota dofinansowania</t>
  </si>
  <si>
    <t>Typ</t>
  </si>
  <si>
    <t>ogólny</t>
  </si>
  <si>
    <t>zawodowy</t>
  </si>
  <si>
    <t>Zawodowy</t>
  </si>
  <si>
    <t>przedszkola</t>
  </si>
  <si>
    <t xml:space="preserve">ogólny </t>
  </si>
  <si>
    <t>Marszałek Województwa Świętokrzyskiego</t>
  </si>
  <si>
    <t>Adam Jarubas</t>
  </si>
  <si>
    <t>Adam      Jarubas</t>
  </si>
  <si>
    <r>
      <t xml:space="preserve">Załącznik nr 1 do Uchwały Zarządu Województwa Świętokrzyskiego nr 2517/17 z dnia 21 kwietnia 2017 r.- Lista rankingowa projektów wstępnie wybranych do dofinansowania w ramach dwuetapowego konkursu zamkniętego nr  RPSW.07.04.00-IZ.00-26-061/16 w ramach Osi Priorytetowej 7 Sprawne usługi publiczne Działania 7.4 „Rozwój infrastruktury edukacyjnej i szkoleniowej" </t>
    </r>
    <r>
      <rPr>
        <i/>
        <sz val="11"/>
        <rFont val="Arial"/>
        <family val="2"/>
        <charset val="238"/>
      </rPr>
      <t xml:space="preserve">Konkurs dla projektów realizowanych w zakresie infrastruktury edukacyjnej i szkoleniowej z wyłączeniem szkół wyższych </t>
    </r>
    <r>
      <rPr>
        <sz val="11"/>
        <rFont val="Arial"/>
        <family val="1"/>
      </rPr>
      <t>Regionalnego Programu Operacyjnego Województwa Świętokrzyskiego na lata 2014-2020 - infrastruktura edukacyjna na potrzeby edukacji szkolne jna poziomie podstawowym i średnim ogólnokształcącym</t>
    </r>
  </si>
  <si>
    <r>
      <t>Załącznik nr 2 do Uchwały Zarządu Województwa Świętokrzyskiego nr 2517/17    z dnia 21 kwietnia 2017 r. -  Lista rankingowa projektów wstępnie wybranych do dofinansowania w ramach dwuetapowego konkursu zamkniętego nr  RPSW.07.04.00-IZ.00-26-061/16 w ramach Osi Priorytetowej 7 Sprawne usługi publiczne Działania 7.4 „Rozwój infrastruktury edukacyjnej i szkoleniowej"</t>
    </r>
    <r>
      <rPr>
        <i/>
        <sz val="11"/>
        <rFont val="Arial"/>
        <family val="2"/>
        <charset val="238"/>
      </rPr>
      <t xml:space="preserve"> Konkurs dla projektów realizowanych w zakresie infrastruktury edukacyjnej i szkoleniowej z wyłączeniem szkół wyższych</t>
    </r>
    <r>
      <rPr>
        <sz val="11"/>
        <rFont val="Arial"/>
        <family val="1"/>
      </rPr>
      <t xml:space="preserve"> Regionalnego Programu Operacyjnego Województwa Świętokrzyskiego na lata 2014-2020 - infrastruktura edukacyjna na potrzeby edukacji przedszkolnej</t>
    </r>
  </si>
  <si>
    <r>
      <t xml:space="preserve">Załącznik nr 3 do Uchwały Zarządu Województwa Świętokrzyskiego nr 2517/17 z dnia 21 kwietnia 2017 r. - Lista rankingowa projektów wstępnie wybranych do dofinansowania w ramach dwuetapowego konkursu zamkniętego nr  RPSW.07.04.00-IZ.00-26-061/16 w ramach Osi Priorytetowej 7 Sprawne usługi publiczne Działania 7.4 „Rozwój infrastruktury edukacyjnej i szkoleniowej" </t>
    </r>
    <r>
      <rPr>
        <i/>
        <sz val="11"/>
        <rFont val="Arial"/>
        <family val="2"/>
        <charset val="238"/>
      </rPr>
      <t>Konkurs dla projektów realizowanych w zakresie infrastruktury edukacyjnej i szkoleniowej z wyłączeniem szkół wyższych</t>
    </r>
    <r>
      <rPr>
        <sz val="11"/>
        <rFont val="Arial"/>
        <family val="1"/>
      </rPr>
      <t xml:space="preserve"> Regionalnego Programu Operacyjnego Województwa Świętokrzyskiego na lata 2014-2020 - infrastruktura edukacyjna na potrzeby kształcenia i szkolenia zawodowego oraz kształcenia osób dorosłych
</t>
    </r>
  </si>
  <si>
    <r>
      <t xml:space="preserve">Załącznik nr 4 do Uchwały Zarządu Województwa Świętokrzyskiego nr 2517 /17 z dnia 21 kwietnia 2017 r. - Lista rezerwowa projektów  w ramach dwuetapowego konkursu zamkniętego nr  RPSW.07.04.00-IZ.00-26-061/16 w ramach Osi Priorytetowej 7 Sprawne usługi publiczne Działania 7.4 „Rozwój infrastruktury edukacyjnej i szkoleniowej" </t>
    </r>
    <r>
      <rPr>
        <i/>
        <sz val="11"/>
        <rFont val="Arial"/>
        <family val="2"/>
        <charset val="238"/>
      </rPr>
      <t>Konkurs dla projektów realizowanych w zakresie infrastruktury edukacyjnej i szkoleniowej z wyłączeniem szkół wyższych</t>
    </r>
    <r>
      <rPr>
        <sz val="11"/>
        <rFont val="Arial"/>
        <family val="1"/>
      </rPr>
      <t xml:space="preserve"> Regionalnego Programu Operacyjnego Województwa Świętokrzyskiego na lata 2014-2020 - infrastruktura edukacyjna na potrzeby edukacji szkolnej na poziomie podstawowym i średnim ogólnokształcącym</t>
    </r>
  </si>
</sst>
</file>

<file path=xl/styles.xml><?xml version="1.0" encoding="utf-8"?>
<styleSheet xmlns="http://schemas.openxmlformats.org/spreadsheetml/2006/main">
  <numFmts count="3">
    <numFmt numFmtId="164" formatCode="dd\ mmm\ yyyy"/>
    <numFmt numFmtId="165" formatCode="#,##0.00\ [$zł-415];\-#,##0.00\ [$zł-415]"/>
    <numFmt numFmtId="166" formatCode="#,##0.00\ &quot;zł&quot;"/>
  </numFmts>
  <fonts count="5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0" fillId="0" borderId="0" xfId="0" applyAlignment="1"/>
    <xf numFmtId="0" fontId="1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right" vertical="center" wrapText="1"/>
    </xf>
    <xf numFmtId="165" fontId="3" fillId="0" borderId="1" xfId="0" applyNumberFormat="1" applyFont="1" applyBorder="1"/>
    <xf numFmtId="10" fontId="1" fillId="2" borderId="1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1" fillId="2" borderId="2" xfId="1" applyFont="1" applyFill="1" applyBorder="1" applyAlignment="1">
      <alignment horizontal="center" vertical="center" wrapText="1"/>
    </xf>
    <xf numFmtId="166" fontId="1" fillId="2" borderId="2" xfId="1" applyNumberFormat="1" applyFont="1" applyFill="1" applyBorder="1" applyAlignment="1">
      <alignment horizontal="center" vertical="center" wrapText="1"/>
    </xf>
    <xf numFmtId="166" fontId="0" fillId="0" borderId="0" xfId="0" applyNumberFormat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1" xfId="1" applyFont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ont="1" applyFill="1" applyBorder="1" applyAlignment="1">
      <alignment horizontal="center" vertical="center"/>
    </xf>
    <xf numFmtId="0" fontId="0" fillId="0" borderId="1" xfId="1" applyFont="1" applyFill="1" applyBorder="1" applyAlignment="1">
      <alignment vertical="center" wrapText="1"/>
    </xf>
    <xf numFmtId="165" fontId="0" fillId="0" borderId="1" xfId="1" applyNumberFormat="1" applyFont="1" applyFill="1" applyBorder="1" applyAlignment="1">
      <alignment vertical="center"/>
    </xf>
    <xf numFmtId="10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Fill="1" applyBorder="1" applyAlignment="1">
      <alignment vertical="center"/>
    </xf>
    <xf numFmtId="166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3" borderId="1" xfId="1" applyFont="1" applyFill="1" applyBorder="1" applyAlignment="1">
      <alignment vertical="center" wrapText="1"/>
    </xf>
    <xf numFmtId="0" fontId="0" fillId="0" borderId="0" xfId="0" applyAlignment="1">
      <alignment vertical="center"/>
    </xf>
    <xf numFmtId="165" fontId="3" fillId="0" borderId="1" xfId="0" applyNumberFormat="1" applyFont="1" applyBorder="1" applyAlignment="1">
      <alignment vertical="center"/>
    </xf>
    <xf numFmtId="10" fontId="0" fillId="0" borderId="0" xfId="0" applyNumberFormat="1" applyAlignment="1">
      <alignment vertical="center"/>
    </xf>
    <xf numFmtId="166" fontId="3" fillId="0" borderId="1" xfId="0" applyNumberFormat="1" applyFont="1" applyBorder="1" applyAlignment="1">
      <alignment vertical="center" wrapText="1"/>
    </xf>
    <xf numFmtId="0" fontId="0" fillId="0" borderId="0" xfId="0" applyFill="1" applyAlignment="1">
      <alignment vertical="center"/>
    </xf>
    <xf numFmtId="166" fontId="0" fillId="0" borderId="0" xfId="0" applyNumberFormat="1" applyAlignment="1">
      <alignment vertical="center" wrapText="1"/>
    </xf>
    <xf numFmtId="0" fontId="0" fillId="0" borderId="0" xfId="0" applyNumberFormat="1"/>
    <xf numFmtId="166" fontId="0" fillId="0" borderId="0" xfId="0" applyNumberFormat="1"/>
    <xf numFmtId="166" fontId="0" fillId="0" borderId="0" xfId="0" applyNumberFormat="1" applyAlignment="1"/>
    <xf numFmtId="166" fontId="3" fillId="0" borderId="1" xfId="0" applyNumberFormat="1" applyFont="1" applyBorder="1" applyAlignment="1">
      <alignment wrapText="1"/>
    </xf>
    <xf numFmtId="0" fontId="0" fillId="0" borderId="3" xfId="0" applyBorder="1" applyAlignment="1">
      <alignment horizontal="center" vertical="center" wrapText="1"/>
    </xf>
    <xf numFmtId="166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</cellXfs>
  <cellStyles count="2">
    <cellStyle name="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AG24"/>
  <sheetViews>
    <sheetView showOutlineSymbols="0" showWhiteSpace="0" zoomScale="90" zoomScaleNormal="90" workbookViewId="0">
      <pane xSplit="3" topLeftCell="D1" activePane="topRight" state="frozen"/>
      <selection pane="topRight" sqref="A1:V1"/>
    </sheetView>
  </sheetViews>
  <sheetFormatPr defaultRowHeight="14.25"/>
  <cols>
    <col min="1" max="1" width="4.5" customWidth="1"/>
    <col min="2" max="2" width="19.25" customWidth="1"/>
    <col min="3" max="3" width="39.25" customWidth="1"/>
    <col min="4" max="4" width="60" style="1" bestFit="1" customWidth="1"/>
    <col min="5" max="7" width="20" bestFit="1" customWidth="1"/>
    <col min="8" max="8" width="10" style="6" hidden="1" customWidth="1"/>
    <col min="9" max="9" width="24.875" hidden="1" customWidth="1"/>
    <col min="10" max="10" width="32" hidden="1" customWidth="1"/>
    <col min="11" max="11" width="10" hidden="1" customWidth="1"/>
    <col min="12" max="12" width="21.25" hidden="1" customWidth="1"/>
    <col min="13" max="14" width="10" hidden="1" customWidth="1"/>
    <col min="15" max="16" width="15.25" hidden="1" customWidth="1"/>
    <col min="17" max="18" width="15" hidden="1" customWidth="1"/>
    <col min="19" max="19" width="14.75" hidden="1" customWidth="1"/>
    <col min="20" max="20" width="14.125" hidden="1" customWidth="1"/>
    <col min="21" max="21" width="19.375" customWidth="1"/>
    <col min="22" max="22" width="16.375" style="9" customWidth="1"/>
    <col min="23" max="23" width="10.75" hidden="1" customWidth="1"/>
  </cols>
  <sheetData>
    <row r="1" spans="1:23" ht="79.5" customHeight="1">
      <c r="A1" s="31" t="s">
        <v>221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3" ht="48" customHeight="1">
      <c r="A2" s="2" t="s">
        <v>192</v>
      </c>
      <c r="B2" s="2" t="s">
        <v>0</v>
      </c>
      <c r="C2" s="2" t="s">
        <v>16</v>
      </c>
      <c r="D2" s="2" t="s">
        <v>1</v>
      </c>
      <c r="E2" s="2" t="s">
        <v>2</v>
      </c>
      <c r="F2" s="2" t="s">
        <v>3</v>
      </c>
      <c r="G2" s="2" t="s">
        <v>4</v>
      </c>
      <c r="H2" s="5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  <c r="Q2" s="2" t="s">
        <v>14</v>
      </c>
      <c r="R2" s="2" t="s">
        <v>15</v>
      </c>
      <c r="S2" s="2" t="s">
        <v>206</v>
      </c>
      <c r="T2" s="2" t="s">
        <v>206</v>
      </c>
      <c r="U2" s="2" t="s">
        <v>207</v>
      </c>
      <c r="V2" s="8" t="s">
        <v>211</v>
      </c>
      <c r="W2" s="2" t="s">
        <v>212</v>
      </c>
    </row>
    <row r="3" spans="1:23" s="12" customFormat="1" ht="47.25" customHeight="1">
      <c r="A3" s="14">
        <v>1</v>
      </c>
      <c r="B3" s="14" t="s">
        <v>120</v>
      </c>
      <c r="C3" s="14" t="s">
        <v>125</v>
      </c>
      <c r="D3" s="11" t="s">
        <v>121</v>
      </c>
      <c r="E3" s="15">
        <v>707330.02</v>
      </c>
      <c r="F3" s="15">
        <v>707330.02</v>
      </c>
      <c r="G3" s="15">
        <v>530497.51</v>
      </c>
      <c r="H3" s="16">
        <v>0.75</v>
      </c>
      <c r="I3" s="14" t="s">
        <v>122</v>
      </c>
      <c r="J3" s="14" t="s">
        <v>122</v>
      </c>
      <c r="K3" s="14" t="s">
        <v>123</v>
      </c>
      <c r="L3" s="14" t="s">
        <v>124</v>
      </c>
      <c r="M3" s="14">
        <v>1</v>
      </c>
      <c r="N3" s="14"/>
      <c r="O3" s="14">
        <v>158611137</v>
      </c>
      <c r="P3" s="14">
        <v>158611136</v>
      </c>
      <c r="Q3" s="17">
        <v>42705</v>
      </c>
      <c r="R3" s="17">
        <v>43100</v>
      </c>
      <c r="S3" s="10">
        <v>76</v>
      </c>
      <c r="T3" s="10">
        <v>76</v>
      </c>
      <c r="U3" s="10">
        <v>76</v>
      </c>
      <c r="V3" s="18">
        <v>530497.51</v>
      </c>
      <c r="W3" s="19" t="s">
        <v>213</v>
      </c>
    </row>
    <row r="4" spans="1:23" s="12" customFormat="1" ht="42" customHeight="1">
      <c r="A4" s="14">
        <v>2</v>
      </c>
      <c r="B4" s="14" t="s">
        <v>102</v>
      </c>
      <c r="C4" s="14" t="s">
        <v>107</v>
      </c>
      <c r="D4" s="11" t="s">
        <v>103</v>
      </c>
      <c r="E4" s="15">
        <v>10881890.99</v>
      </c>
      <c r="F4" s="15">
        <v>9113639.8499999996</v>
      </c>
      <c r="G4" s="15">
        <v>3000000</v>
      </c>
      <c r="H4" s="16">
        <v>0.32919999999999999</v>
      </c>
      <c r="I4" s="14" t="s">
        <v>104</v>
      </c>
      <c r="J4" s="14" t="s">
        <v>104</v>
      </c>
      <c r="K4" s="14" t="s">
        <v>105</v>
      </c>
      <c r="L4" s="14" t="s">
        <v>106</v>
      </c>
      <c r="M4" s="14">
        <v>7</v>
      </c>
      <c r="N4" s="14"/>
      <c r="O4" s="14">
        <v>413114691</v>
      </c>
      <c r="P4" s="14">
        <v>413114690</v>
      </c>
      <c r="Q4" s="17">
        <v>42583</v>
      </c>
      <c r="R4" s="17">
        <v>43464</v>
      </c>
      <c r="S4" s="10">
        <v>70</v>
      </c>
      <c r="T4" s="10">
        <v>70</v>
      </c>
      <c r="U4" s="10">
        <v>70</v>
      </c>
      <c r="V4" s="18">
        <v>3000000</v>
      </c>
      <c r="W4" s="19" t="s">
        <v>213</v>
      </c>
    </row>
    <row r="5" spans="1:23" s="12" customFormat="1" ht="48.75" customHeight="1">
      <c r="A5" s="14">
        <v>3</v>
      </c>
      <c r="B5" s="14" t="s">
        <v>32</v>
      </c>
      <c r="C5" s="14" t="s">
        <v>37</v>
      </c>
      <c r="D5" s="11" t="s">
        <v>33</v>
      </c>
      <c r="E5" s="15">
        <v>1533718.42</v>
      </c>
      <c r="F5" s="15">
        <v>1533718.42</v>
      </c>
      <c r="G5" s="15">
        <v>1150288.81</v>
      </c>
      <c r="H5" s="16">
        <v>0.75</v>
      </c>
      <c r="I5" s="14" t="s">
        <v>34</v>
      </c>
      <c r="J5" s="14" t="s">
        <v>35</v>
      </c>
      <c r="K5" s="14" t="s">
        <v>36</v>
      </c>
      <c r="L5" s="14"/>
      <c r="M5" s="14">
        <v>60</v>
      </c>
      <c r="N5" s="14"/>
      <c r="O5" s="14">
        <v>412548960</v>
      </c>
      <c r="P5" s="14">
        <v>412548977</v>
      </c>
      <c r="Q5" s="17">
        <v>42705</v>
      </c>
      <c r="R5" s="17">
        <v>43464</v>
      </c>
      <c r="S5" s="10">
        <v>67</v>
      </c>
      <c r="T5" s="10">
        <v>67</v>
      </c>
      <c r="U5" s="10">
        <v>67</v>
      </c>
      <c r="V5" s="18">
        <f>G5</f>
        <v>1150288.81</v>
      </c>
      <c r="W5" s="19" t="s">
        <v>213</v>
      </c>
    </row>
    <row r="6" spans="1:23" s="12" customFormat="1" ht="39.950000000000003" customHeight="1">
      <c r="A6" s="14">
        <v>4</v>
      </c>
      <c r="B6" s="14" t="s">
        <v>56</v>
      </c>
      <c r="C6" s="14" t="s">
        <v>61</v>
      </c>
      <c r="D6" s="11" t="s">
        <v>57</v>
      </c>
      <c r="E6" s="15">
        <v>968985.41</v>
      </c>
      <c r="F6" s="15">
        <v>968985.41</v>
      </c>
      <c r="G6" s="15">
        <v>726739.06</v>
      </c>
      <c r="H6" s="16">
        <v>0.75</v>
      </c>
      <c r="I6" s="14" t="s">
        <v>58</v>
      </c>
      <c r="J6" s="14" t="s">
        <v>58</v>
      </c>
      <c r="K6" s="14" t="s">
        <v>59</v>
      </c>
      <c r="L6" s="14" t="s">
        <v>60</v>
      </c>
      <c r="M6" s="14">
        <v>18</v>
      </c>
      <c r="N6" s="14"/>
      <c r="O6" s="14">
        <v>413031626</v>
      </c>
      <c r="P6" s="14">
        <v>413031605</v>
      </c>
      <c r="Q6" s="17">
        <v>42684</v>
      </c>
      <c r="R6" s="17">
        <v>43464</v>
      </c>
      <c r="S6" s="10">
        <v>65</v>
      </c>
      <c r="T6" s="10">
        <v>65</v>
      </c>
      <c r="U6" s="10">
        <v>65</v>
      </c>
      <c r="V6" s="18">
        <f>G6</f>
        <v>726739.06</v>
      </c>
      <c r="W6" s="19" t="s">
        <v>213</v>
      </c>
    </row>
    <row r="7" spans="1:23" s="12" customFormat="1" ht="36.75" customHeight="1">
      <c r="A7" s="14">
        <v>5</v>
      </c>
      <c r="B7" s="14" t="s">
        <v>139</v>
      </c>
      <c r="C7" s="14" t="s">
        <v>143</v>
      </c>
      <c r="D7" s="11" t="s">
        <v>140</v>
      </c>
      <c r="E7" s="15">
        <v>1911786.88</v>
      </c>
      <c r="F7" s="15">
        <v>1881786.88</v>
      </c>
      <c r="G7" s="15">
        <v>1411340.16</v>
      </c>
      <c r="H7" s="16">
        <v>0.75</v>
      </c>
      <c r="I7" s="14" t="s">
        <v>141</v>
      </c>
      <c r="J7" s="14" t="s">
        <v>141</v>
      </c>
      <c r="K7" s="14" t="s">
        <v>142</v>
      </c>
      <c r="L7" s="14" t="s">
        <v>94</v>
      </c>
      <c r="M7" s="14">
        <v>28</v>
      </c>
      <c r="N7" s="14"/>
      <c r="O7" s="14">
        <v>413735083</v>
      </c>
      <c r="P7" s="14">
        <v>413735084</v>
      </c>
      <c r="Q7" s="17">
        <v>42933</v>
      </c>
      <c r="R7" s="17">
        <v>43462</v>
      </c>
      <c r="S7" s="13">
        <v>65</v>
      </c>
      <c r="T7" s="13">
        <v>65</v>
      </c>
      <c r="U7" s="13">
        <v>65</v>
      </c>
      <c r="V7" s="18">
        <v>1411340.16</v>
      </c>
      <c r="W7" s="19" t="s">
        <v>213</v>
      </c>
    </row>
    <row r="8" spans="1:23" s="12" customFormat="1" ht="46.5" customHeight="1">
      <c r="A8" s="14">
        <v>6</v>
      </c>
      <c r="B8" s="14" t="s">
        <v>62</v>
      </c>
      <c r="C8" s="14" t="s">
        <v>66</v>
      </c>
      <c r="D8" s="11" t="s">
        <v>63</v>
      </c>
      <c r="E8" s="15">
        <v>909683.84</v>
      </c>
      <c r="F8" s="15">
        <v>909683.84</v>
      </c>
      <c r="G8" s="15">
        <v>682262.88</v>
      </c>
      <c r="H8" s="16">
        <v>0.75</v>
      </c>
      <c r="I8" s="14" t="s">
        <v>64</v>
      </c>
      <c r="J8" s="14" t="s">
        <v>64</v>
      </c>
      <c r="K8" s="14" t="s">
        <v>65</v>
      </c>
      <c r="L8" s="14"/>
      <c r="M8" s="14">
        <v>91</v>
      </c>
      <c r="N8" s="14"/>
      <c r="O8" s="14">
        <v>413739181</v>
      </c>
      <c r="P8" s="14">
        <v>413739181</v>
      </c>
      <c r="Q8" s="17">
        <v>42614</v>
      </c>
      <c r="R8" s="17">
        <v>43464</v>
      </c>
      <c r="S8" s="10">
        <v>64</v>
      </c>
      <c r="T8" s="10">
        <v>64</v>
      </c>
      <c r="U8" s="10">
        <v>64</v>
      </c>
      <c r="V8" s="18">
        <v>682262.88</v>
      </c>
      <c r="W8" s="19" t="s">
        <v>213</v>
      </c>
    </row>
    <row r="9" spans="1:23" s="12" customFormat="1" ht="34.5" customHeight="1">
      <c r="A9" s="14">
        <v>7</v>
      </c>
      <c r="B9" s="14" t="s">
        <v>26</v>
      </c>
      <c r="C9" s="14" t="s">
        <v>31</v>
      </c>
      <c r="D9" s="11" t="s">
        <v>27</v>
      </c>
      <c r="E9" s="15">
        <v>7462469.5899999999</v>
      </c>
      <c r="F9" s="15">
        <v>7462469.5899999999</v>
      </c>
      <c r="G9" s="15">
        <v>2999912.77</v>
      </c>
      <c r="H9" s="16">
        <v>0.40200000000000002</v>
      </c>
      <c r="I9" s="14" t="s">
        <v>28</v>
      </c>
      <c r="J9" s="14" t="s">
        <v>28</v>
      </c>
      <c r="K9" s="14" t="s">
        <v>29</v>
      </c>
      <c r="L9" s="14" t="s">
        <v>30</v>
      </c>
      <c r="M9" s="14">
        <v>10</v>
      </c>
      <c r="N9" s="14"/>
      <c r="O9" s="14">
        <v>413705200</v>
      </c>
      <c r="P9" s="14">
        <v>413705290</v>
      </c>
      <c r="Q9" s="17">
        <v>42389</v>
      </c>
      <c r="R9" s="17">
        <v>43464</v>
      </c>
      <c r="S9" s="10">
        <v>63</v>
      </c>
      <c r="T9" s="10">
        <v>63</v>
      </c>
      <c r="U9" s="10">
        <v>63</v>
      </c>
      <c r="V9" s="18">
        <v>2999912.77</v>
      </c>
      <c r="W9" s="19" t="s">
        <v>213</v>
      </c>
    </row>
    <row r="10" spans="1:23" s="12" customFormat="1" ht="53.25" customHeight="1">
      <c r="A10" s="14">
        <v>8</v>
      </c>
      <c r="B10" s="14" t="s">
        <v>178</v>
      </c>
      <c r="C10" s="14" t="s">
        <v>181</v>
      </c>
      <c r="D10" s="11" t="s">
        <v>203</v>
      </c>
      <c r="E10" s="15">
        <v>3388577.18</v>
      </c>
      <c r="F10" s="15">
        <v>3388577.18</v>
      </c>
      <c r="G10" s="15">
        <v>2541432.89</v>
      </c>
      <c r="H10" s="16">
        <v>0.75</v>
      </c>
      <c r="I10" s="14" t="s">
        <v>179</v>
      </c>
      <c r="J10" s="14" t="s">
        <v>179</v>
      </c>
      <c r="K10" s="14" t="s">
        <v>180</v>
      </c>
      <c r="L10" s="14"/>
      <c r="M10" s="14">
        <v>56</v>
      </c>
      <c r="N10" s="14"/>
      <c r="O10" s="14">
        <v>412721614</v>
      </c>
      <c r="P10" s="14">
        <v>412721670</v>
      </c>
      <c r="Q10" s="17">
        <v>42193</v>
      </c>
      <c r="R10" s="17">
        <v>43220</v>
      </c>
      <c r="S10" s="10">
        <v>62</v>
      </c>
      <c r="T10" s="10">
        <v>62</v>
      </c>
      <c r="U10" s="10">
        <v>62</v>
      </c>
      <c r="V10" s="18">
        <f>G10</f>
        <v>2541432.89</v>
      </c>
      <c r="W10" s="19" t="s">
        <v>213</v>
      </c>
    </row>
    <row r="11" spans="1:23" s="12" customFormat="1" ht="31.5" customHeight="1">
      <c r="A11" s="14">
        <v>9</v>
      </c>
      <c r="B11" s="14" t="s">
        <v>156</v>
      </c>
      <c r="C11" s="14" t="s">
        <v>161</v>
      </c>
      <c r="D11" s="11" t="s">
        <v>157</v>
      </c>
      <c r="E11" s="15">
        <v>1357606.9</v>
      </c>
      <c r="F11" s="15">
        <v>1351606.9</v>
      </c>
      <c r="G11" s="15">
        <v>1013705.18</v>
      </c>
      <c r="H11" s="16">
        <v>0.75</v>
      </c>
      <c r="I11" s="14" t="s">
        <v>158</v>
      </c>
      <c r="J11" s="14" t="s">
        <v>158</v>
      </c>
      <c r="K11" s="14" t="s">
        <v>159</v>
      </c>
      <c r="L11" s="14" t="s">
        <v>160</v>
      </c>
      <c r="M11" s="14">
        <v>9</v>
      </c>
      <c r="N11" s="14"/>
      <c r="O11" s="14">
        <v>413171694</v>
      </c>
      <c r="P11" s="14">
        <v>413171693</v>
      </c>
      <c r="Q11" s="17">
        <v>42492</v>
      </c>
      <c r="R11" s="17">
        <v>43281</v>
      </c>
      <c r="S11" s="10">
        <v>61</v>
      </c>
      <c r="T11" s="10">
        <v>61</v>
      </c>
      <c r="U11" s="10">
        <v>61</v>
      </c>
      <c r="V11" s="18">
        <v>1013705.18</v>
      </c>
      <c r="W11" s="19" t="s">
        <v>213</v>
      </c>
    </row>
    <row r="12" spans="1:23" s="12" customFormat="1" ht="39" customHeight="1">
      <c r="A12" s="14">
        <v>10</v>
      </c>
      <c r="B12" s="14" t="s">
        <v>133</v>
      </c>
      <c r="C12" s="14" t="s">
        <v>138</v>
      </c>
      <c r="D12" s="11" t="s">
        <v>134</v>
      </c>
      <c r="E12" s="15">
        <v>991694.74</v>
      </c>
      <c r="F12" s="15">
        <v>991694.74</v>
      </c>
      <c r="G12" s="15">
        <v>743771.06</v>
      </c>
      <c r="H12" s="16">
        <v>0.75</v>
      </c>
      <c r="I12" s="14" t="s">
        <v>135</v>
      </c>
      <c r="J12" s="14" t="s">
        <v>135</v>
      </c>
      <c r="K12" s="14" t="s">
        <v>136</v>
      </c>
      <c r="L12" s="14" t="s">
        <v>137</v>
      </c>
      <c r="M12" s="14">
        <v>15</v>
      </c>
      <c r="N12" s="14"/>
      <c r="O12" s="14">
        <v>413178700</v>
      </c>
      <c r="P12" s="14">
        <v>413177221</v>
      </c>
      <c r="Q12" s="17">
        <v>42338</v>
      </c>
      <c r="R12" s="17">
        <v>43413</v>
      </c>
      <c r="S12" s="10">
        <v>61</v>
      </c>
      <c r="T12" s="10">
        <v>61</v>
      </c>
      <c r="U12" s="10">
        <v>61</v>
      </c>
      <c r="V12" s="18">
        <v>743771.06</v>
      </c>
      <c r="W12" s="19" t="s">
        <v>213</v>
      </c>
    </row>
    <row r="13" spans="1:23" s="12" customFormat="1" ht="38.25" customHeight="1">
      <c r="A13" s="14">
        <v>11</v>
      </c>
      <c r="B13" s="14" t="s">
        <v>19</v>
      </c>
      <c r="C13" s="14" t="s">
        <v>25</v>
      </c>
      <c r="D13" s="11" t="s">
        <v>20</v>
      </c>
      <c r="E13" s="15">
        <v>1705068.02</v>
      </c>
      <c r="F13" s="15">
        <v>1705068.02</v>
      </c>
      <c r="G13" s="15">
        <v>1278801.02</v>
      </c>
      <c r="H13" s="16">
        <v>0.75</v>
      </c>
      <c r="I13" s="14" t="s">
        <v>21</v>
      </c>
      <c r="J13" s="14" t="s">
        <v>22</v>
      </c>
      <c r="K13" s="14" t="s">
        <v>23</v>
      </c>
      <c r="L13" s="14" t="s">
        <v>24</v>
      </c>
      <c r="M13" s="14">
        <v>2</v>
      </c>
      <c r="N13" s="14"/>
      <c r="O13" s="14">
        <v>413110060</v>
      </c>
      <c r="P13" s="14">
        <v>413110061</v>
      </c>
      <c r="Q13" s="17">
        <v>42917</v>
      </c>
      <c r="R13" s="17">
        <v>43281</v>
      </c>
      <c r="S13" s="10">
        <v>59</v>
      </c>
      <c r="T13" s="10">
        <v>59</v>
      </c>
      <c r="U13" s="10">
        <v>59</v>
      </c>
      <c r="V13" s="18">
        <v>1278801.02</v>
      </c>
      <c r="W13" s="19" t="s">
        <v>213</v>
      </c>
    </row>
    <row r="14" spans="1:23" s="12" customFormat="1" ht="35.25" customHeight="1">
      <c r="A14" s="14">
        <v>12</v>
      </c>
      <c r="B14" s="14" t="s">
        <v>150</v>
      </c>
      <c r="C14" s="14" t="s">
        <v>155</v>
      </c>
      <c r="D14" s="11" t="s">
        <v>151</v>
      </c>
      <c r="E14" s="15">
        <v>5416559.6100000003</v>
      </c>
      <c r="F14" s="15">
        <v>5370065.6100000003</v>
      </c>
      <c r="G14" s="15">
        <v>2996496.61</v>
      </c>
      <c r="H14" s="16">
        <v>0.55800000000000005</v>
      </c>
      <c r="I14" s="14" t="s">
        <v>152</v>
      </c>
      <c r="J14" s="14" t="s">
        <v>152</v>
      </c>
      <c r="K14" s="14" t="s">
        <v>153</v>
      </c>
      <c r="L14" s="14" t="s">
        <v>154</v>
      </c>
      <c r="M14" s="14">
        <v>15</v>
      </c>
      <c r="N14" s="14"/>
      <c r="O14" s="14">
        <v>158647930</v>
      </c>
      <c r="P14" s="14">
        <v>158647935</v>
      </c>
      <c r="Q14" s="17">
        <v>42675</v>
      </c>
      <c r="R14" s="17">
        <v>43434</v>
      </c>
      <c r="S14" s="10">
        <v>58</v>
      </c>
      <c r="T14" s="10">
        <v>58</v>
      </c>
      <c r="U14" s="10">
        <v>58</v>
      </c>
      <c r="V14" s="18">
        <f>G14</f>
        <v>2996496.61</v>
      </c>
      <c r="W14" s="19" t="s">
        <v>213</v>
      </c>
    </row>
    <row r="15" spans="1:23" s="12" customFormat="1" ht="39.950000000000003" customHeight="1">
      <c r="A15" s="14">
        <v>13</v>
      </c>
      <c r="B15" s="14" t="s">
        <v>76</v>
      </c>
      <c r="C15" s="14" t="s">
        <v>81</v>
      </c>
      <c r="D15" s="11" t="s">
        <v>77</v>
      </c>
      <c r="E15" s="15">
        <v>2746636.1</v>
      </c>
      <c r="F15" s="15">
        <v>2719651.09</v>
      </c>
      <c r="G15" s="15">
        <v>2039738.32</v>
      </c>
      <c r="H15" s="16">
        <v>0.75</v>
      </c>
      <c r="I15" s="14" t="s">
        <v>78</v>
      </c>
      <c r="J15" s="14" t="s">
        <v>78</v>
      </c>
      <c r="K15" s="14" t="s">
        <v>79</v>
      </c>
      <c r="L15" s="14" t="s">
        <v>80</v>
      </c>
      <c r="M15" s="14">
        <v>20</v>
      </c>
      <c r="N15" s="14"/>
      <c r="O15" s="14">
        <v>413953000</v>
      </c>
      <c r="P15" s="14">
        <v>412524001</v>
      </c>
      <c r="Q15" s="17">
        <v>42724</v>
      </c>
      <c r="R15" s="17">
        <v>43464</v>
      </c>
      <c r="S15" s="10">
        <v>53</v>
      </c>
      <c r="T15" s="10">
        <v>53</v>
      </c>
      <c r="U15" s="10">
        <v>57</v>
      </c>
      <c r="V15" s="18">
        <f>G15</f>
        <v>2039738.32</v>
      </c>
      <c r="W15" s="19" t="s">
        <v>217</v>
      </c>
    </row>
    <row r="16" spans="1:23" s="12" customFormat="1" ht="40.5" customHeight="1">
      <c r="A16" s="14">
        <v>14</v>
      </c>
      <c r="B16" s="14" t="s">
        <v>162</v>
      </c>
      <c r="C16" s="14" t="s">
        <v>165</v>
      </c>
      <c r="D16" s="11" t="s">
        <v>163</v>
      </c>
      <c r="E16" s="15">
        <v>830971.17</v>
      </c>
      <c r="F16" s="15">
        <v>830971.17</v>
      </c>
      <c r="G16" s="15">
        <v>623228.38</v>
      </c>
      <c r="H16" s="16">
        <v>0.75</v>
      </c>
      <c r="I16" s="14" t="s">
        <v>50</v>
      </c>
      <c r="J16" s="14" t="s">
        <v>164</v>
      </c>
      <c r="K16" s="14" t="s">
        <v>51</v>
      </c>
      <c r="L16" s="14"/>
      <c r="M16" s="14">
        <v>85</v>
      </c>
      <c r="N16" s="14"/>
      <c r="O16" s="14">
        <v>413946118</v>
      </c>
      <c r="P16" s="14">
        <v>413946118</v>
      </c>
      <c r="Q16" s="17">
        <v>42826</v>
      </c>
      <c r="R16" s="17">
        <v>43464</v>
      </c>
      <c r="S16" s="10">
        <v>56</v>
      </c>
      <c r="T16" s="10">
        <v>56</v>
      </c>
      <c r="U16" s="10">
        <v>56</v>
      </c>
      <c r="V16" s="18">
        <v>623228.38</v>
      </c>
      <c r="W16" s="19" t="s">
        <v>213</v>
      </c>
    </row>
    <row r="17" spans="1:33" s="12" customFormat="1" ht="39.950000000000003" customHeight="1">
      <c r="A17" s="14">
        <v>15</v>
      </c>
      <c r="B17" s="14" t="s">
        <v>202</v>
      </c>
      <c r="C17" s="14" t="s">
        <v>197</v>
      </c>
      <c r="D17" s="11" t="s">
        <v>201</v>
      </c>
      <c r="E17" s="15">
        <v>208291.63</v>
      </c>
      <c r="F17" s="15">
        <v>208291.63</v>
      </c>
      <c r="G17" s="15">
        <v>156218.72</v>
      </c>
      <c r="H17" s="16">
        <v>0.75</v>
      </c>
      <c r="I17" s="14" t="s">
        <v>200</v>
      </c>
      <c r="J17" s="14" t="s">
        <v>200</v>
      </c>
      <c r="K17" s="14" t="s">
        <v>199</v>
      </c>
      <c r="L17" s="14" t="s">
        <v>198</v>
      </c>
      <c r="M17" s="14">
        <v>219</v>
      </c>
      <c r="N17" s="14"/>
      <c r="O17" s="14">
        <v>605100585</v>
      </c>
      <c r="P17" s="14" t="s">
        <v>191</v>
      </c>
      <c r="Q17" s="17">
        <v>42917</v>
      </c>
      <c r="R17" s="17">
        <v>43008</v>
      </c>
      <c r="S17" s="10">
        <v>55</v>
      </c>
      <c r="T17" s="10">
        <v>55</v>
      </c>
      <c r="U17" s="10">
        <v>55</v>
      </c>
      <c r="V17" s="18">
        <v>156218.72</v>
      </c>
      <c r="W17" s="19" t="s">
        <v>213</v>
      </c>
    </row>
    <row r="18" spans="1:33" s="12" customFormat="1" ht="42.75">
      <c r="A18" s="14">
        <v>16</v>
      </c>
      <c r="B18" s="14" t="s">
        <v>172</v>
      </c>
      <c r="C18" s="14" t="s">
        <v>177</v>
      </c>
      <c r="D18" s="11" t="s">
        <v>173</v>
      </c>
      <c r="E18" s="15">
        <v>1130285.58</v>
      </c>
      <c r="F18" s="15">
        <v>1087201.98</v>
      </c>
      <c r="G18" s="15">
        <v>815401.48</v>
      </c>
      <c r="H18" s="16">
        <v>0.75</v>
      </c>
      <c r="I18" s="14" t="s">
        <v>174</v>
      </c>
      <c r="J18" s="14" t="s">
        <v>174</v>
      </c>
      <c r="K18" s="14" t="s">
        <v>175</v>
      </c>
      <c r="L18" s="14" t="s">
        <v>176</v>
      </c>
      <c r="M18" s="14">
        <v>3</v>
      </c>
      <c r="N18" s="14"/>
      <c r="O18" s="14">
        <v>412711231</v>
      </c>
      <c r="P18" s="14">
        <v>412711978</v>
      </c>
      <c r="Q18" s="17">
        <v>42769</v>
      </c>
      <c r="R18" s="17">
        <v>43464</v>
      </c>
      <c r="S18" s="10">
        <v>55</v>
      </c>
      <c r="T18" s="10">
        <v>55</v>
      </c>
      <c r="U18" s="10">
        <v>55</v>
      </c>
      <c r="V18" s="18">
        <v>815401.48</v>
      </c>
      <c r="W18" s="19" t="s">
        <v>213</v>
      </c>
    </row>
    <row r="19" spans="1:33" ht="15">
      <c r="A19" s="21"/>
      <c r="B19" s="21"/>
      <c r="C19" s="21"/>
      <c r="D19" s="3" t="s">
        <v>205</v>
      </c>
      <c r="E19" s="22">
        <f>SUM(E3:E18)</f>
        <v>42151556.079999998</v>
      </c>
      <c r="F19" s="22">
        <f>SUM(F3:F18)</f>
        <v>40230742.329999998</v>
      </c>
      <c r="G19" s="22">
        <f>SUM(G3:G18)</f>
        <v>22709834.850000001</v>
      </c>
      <c r="H19" s="23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4">
        <f>SUM(V3:V18)</f>
        <v>22709834.850000001</v>
      </c>
      <c r="W19" s="21"/>
    </row>
    <row r="21" spans="1:33" ht="23.25" customHeight="1"/>
    <row r="22" spans="1:33" ht="27.75" customHeight="1">
      <c r="U22" s="32" t="s">
        <v>218</v>
      </c>
      <c r="V22" s="32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</row>
    <row r="23" spans="1:33" ht="45" customHeight="1">
      <c r="U23" s="27"/>
      <c r="V23" s="28"/>
      <c r="AE23" s="27"/>
      <c r="AF23" s="27"/>
      <c r="AG23" s="27"/>
    </row>
    <row r="24" spans="1:33" ht="18.75" customHeight="1">
      <c r="U24" s="33" t="s">
        <v>219</v>
      </c>
      <c r="V24" s="33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</row>
  </sheetData>
  <autoFilter ref="A2:W19"/>
  <sortState ref="A2:AA24">
    <sortCondition descending="1" ref="U2:U24"/>
  </sortState>
  <mergeCells count="3">
    <mergeCell ref="A1:V1"/>
    <mergeCell ref="U22:V22"/>
    <mergeCell ref="U24:V24"/>
  </mergeCells>
  <pageMargins left="0" right="0" top="0" bottom="0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Z16"/>
  <sheetViews>
    <sheetView showOutlineSymbols="0" showWhiteSpace="0" zoomScale="90" zoomScaleNormal="90" workbookViewId="0">
      <pane xSplit="3" topLeftCell="D1" activePane="topRight" state="frozen"/>
      <selection pane="topRight" sqref="A1:Y1"/>
    </sheetView>
  </sheetViews>
  <sheetFormatPr defaultRowHeight="14.25"/>
  <cols>
    <col min="1" max="1" width="4.5" customWidth="1"/>
    <col min="2" max="2" width="20.5" customWidth="1"/>
    <col min="3" max="3" width="45.875" customWidth="1"/>
    <col min="4" max="4" width="60" style="1" bestFit="1" customWidth="1"/>
    <col min="5" max="7" width="20" bestFit="1" customWidth="1"/>
    <col min="8" max="8" width="10" style="6" hidden="1" customWidth="1"/>
    <col min="9" max="9" width="24.875" hidden="1" customWidth="1"/>
    <col min="10" max="10" width="32" hidden="1" customWidth="1"/>
    <col min="11" max="11" width="10" hidden="1" customWidth="1"/>
    <col min="12" max="12" width="21.25" hidden="1" customWidth="1"/>
    <col min="13" max="14" width="10" hidden="1" customWidth="1"/>
    <col min="15" max="16" width="15.25" hidden="1" customWidth="1"/>
    <col min="17" max="18" width="15" hidden="1" customWidth="1"/>
    <col min="19" max="19" width="14.75" hidden="1" customWidth="1"/>
    <col min="20" max="20" width="14.125" hidden="1" customWidth="1"/>
    <col min="21" max="21" width="12.125" customWidth="1"/>
    <col min="22" max="22" width="16.375" style="9" customWidth="1"/>
    <col min="26" max="26" width="10.75" hidden="1" customWidth="1"/>
  </cols>
  <sheetData>
    <row r="1" spans="1:26" ht="80.25" customHeight="1">
      <c r="A1" s="34" t="s">
        <v>222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6" ht="50.1" customHeight="1">
      <c r="A2" s="2" t="s">
        <v>192</v>
      </c>
      <c r="B2" s="2" t="s">
        <v>0</v>
      </c>
      <c r="C2" s="2" t="s">
        <v>16</v>
      </c>
      <c r="D2" s="2" t="s">
        <v>1</v>
      </c>
      <c r="E2" s="2" t="s">
        <v>2</v>
      </c>
      <c r="F2" s="2" t="s">
        <v>3</v>
      </c>
      <c r="G2" s="2" t="s">
        <v>4</v>
      </c>
      <c r="H2" s="5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  <c r="Q2" s="2" t="s">
        <v>14</v>
      </c>
      <c r="R2" s="2" t="s">
        <v>15</v>
      </c>
      <c r="S2" s="2" t="s">
        <v>206</v>
      </c>
      <c r="T2" s="2" t="s">
        <v>206</v>
      </c>
      <c r="U2" s="2" t="s">
        <v>207</v>
      </c>
      <c r="V2" s="8" t="s">
        <v>211</v>
      </c>
      <c r="W2" s="7" t="s">
        <v>208</v>
      </c>
      <c r="X2" s="7" t="s">
        <v>210</v>
      </c>
      <c r="Y2" s="7" t="s">
        <v>209</v>
      </c>
      <c r="Z2" s="2" t="s">
        <v>212</v>
      </c>
    </row>
    <row r="3" spans="1:26" s="12" customFormat="1" ht="47.25" customHeight="1">
      <c r="A3" s="14">
        <v>1</v>
      </c>
      <c r="B3" s="14" t="s">
        <v>90</v>
      </c>
      <c r="C3" s="14" t="s">
        <v>95</v>
      </c>
      <c r="D3" s="11" t="s">
        <v>91</v>
      </c>
      <c r="E3" s="15">
        <v>6275694.5</v>
      </c>
      <c r="F3" s="15">
        <v>5471809.2300000004</v>
      </c>
      <c r="G3" s="15">
        <v>2499522.46</v>
      </c>
      <c r="H3" s="16">
        <v>0.45679999999999998</v>
      </c>
      <c r="I3" s="14" t="s">
        <v>92</v>
      </c>
      <c r="J3" s="14" t="s">
        <v>92</v>
      </c>
      <c r="K3" s="14" t="s">
        <v>93</v>
      </c>
      <c r="L3" s="14" t="s">
        <v>94</v>
      </c>
      <c r="M3" s="14">
        <v>16</v>
      </c>
      <c r="N3" s="14"/>
      <c r="O3" s="14">
        <v>413038002</v>
      </c>
      <c r="P3" s="14">
        <v>413038157</v>
      </c>
      <c r="Q3" s="17">
        <v>42528</v>
      </c>
      <c r="R3" s="17">
        <v>42978</v>
      </c>
      <c r="S3" s="10">
        <v>63</v>
      </c>
      <c r="T3" s="10">
        <v>63</v>
      </c>
      <c r="U3" s="10">
        <v>63</v>
      </c>
      <c r="V3" s="18">
        <f>G3</f>
        <v>2499522.46</v>
      </c>
      <c r="W3" s="10">
        <v>16</v>
      </c>
      <c r="X3" s="10">
        <v>9</v>
      </c>
      <c r="Y3" s="10">
        <v>10</v>
      </c>
      <c r="Z3" s="19" t="s">
        <v>216</v>
      </c>
    </row>
    <row r="4" spans="1:26" s="12" customFormat="1" ht="48" customHeight="1">
      <c r="A4" s="14">
        <v>2</v>
      </c>
      <c r="B4" s="14" t="s">
        <v>108</v>
      </c>
      <c r="C4" s="14" t="s">
        <v>113</v>
      </c>
      <c r="D4" s="11" t="s">
        <v>109</v>
      </c>
      <c r="E4" s="15">
        <v>12870081.51</v>
      </c>
      <c r="F4" s="15">
        <v>9734563.3300000001</v>
      </c>
      <c r="G4" s="15">
        <v>2500000</v>
      </c>
      <c r="H4" s="16">
        <v>0.25679999999999997</v>
      </c>
      <c r="I4" s="14" t="s">
        <v>110</v>
      </c>
      <c r="J4" s="14" t="s">
        <v>110</v>
      </c>
      <c r="K4" s="14" t="s">
        <v>111</v>
      </c>
      <c r="L4" s="14" t="s">
        <v>112</v>
      </c>
      <c r="M4" s="14">
        <v>4</v>
      </c>
      <c r="N4" s="14"/>
      <c r="O4" s="14">
        <v>413151006</v>
      </c>
      <c r="P4" s="14">
        <v>413151085</v>
      </c>
      <c r="Q4" s="17">
        <v>42257</v>
      </c>
      <c r="R4" s="17">
        <v>43464</v>
      </c>
      <c r="S4" s="10">
        <v>61</v>
      </c>
      <c r="T4" s="10">
        <v>61</v>
      </c>
      <c r="U4" s="10">
        <v>61</v>
      </c>
      <c r="V4" s="18">
        <v>2500000</v>
      </c>
      <c r="W4" s="10">
        <v>16</v>
      </c>
      <c r="X4" s="10">
        <v>6</v>
      </c>
      <c r="Y4" s="10">
        <v>15</v>
      </c>
      <c r="Z4" s="19" t="s">
        <v>216</v>
      </c>
    </row>
    <row r="5" spans="1:26" s="12" customFormat="1" ht="39.950000000000003" customHeight="1">
      <c r="A5" s="14">
        <v>3</v>
      </c>
      <c r="B5" s="14" t="s">
        <v>182</v>
      </c>
      <c r="C5" s="14" t="s">
        <v>187</v>
      </c>
      <c r="D5" s="11" t="s">
        <v>183</v>
      </c>
      <c r="E5" s="15">
        <v>6779203.6900000004</v>
      </c>
      <c r="F5" s="15">
        <v>6779203.6900000004</v>
      </c>
      <c r="G5" s="15">
        <v>2500000</v>
      </c>
      <c r="H5" s="16">
        <v>0.36880000000000002</v>
      </c>
      <c r="I5" s="14" t="s">
        <v>184</v>
      </c>
      <c r="J5" s="14" t="s">
        <v>184</v>
      </c>
      <c r="K5" s="14" t="s">
        <v>185</v>
      </c>
      <c r="L5" s="14" t="s">
        <v>186</v>
      </c>
      <c r="M5" s="14">
        <v>3</v>
      </c>
      <c r="N5" s="14"/>
      <c r="O5" s="14">
        <v>156440100</v>
      </c>
      <c r="P5" s="14">
        <v>156440101</v>
      </c>
      <c r="Q5" s="17">
        <v>42552</v>
      </c>
      <c r="R5" s="17">
        <v>43464</v>
      </c>
      <c r="S5" s="10">
        <v>60</v>
      </c>
      <c r="T5" s="10">
        <v>60</v>
      </c>
      <c r="U5" s="10">
        <v>60</v>
      </c>
      <c r="V5" s="18">
        <v>2500000</v>
      </c>
      <c r="W5" s="10">
        <v>8</v>
      </c>
      <c r="X5" s="10">
        <v>12</v>
      </c>
      <c r="Y5" s="10">
        <v>15</v>
      </c>
      <c r="Z5" s="19" t="s">
        <v>216</v>
      </c>
    </row>
    <row r="6" spans="1:26" s="12" customFormat="1" ht="47.25" customHeight="1">
      <c r="A6" s="14">
        <v>4</v>
      </c>
      <c r="B6" s="14" t="s">
        <v>48</v>
      </c>
      <c r="C6" s="14" t="s">
        <v>52</v>
      </c>
      <c r="D6" s="11" t="s">
        <v>49</v>
      </c>
      <c r="E6" s="15">
        <v>3333350</v>
      </c>
      <c r="F6" s="15">
        <v>3333350</v>
      </c>
      <c r="G6" s="15">
        <v>2500000</v>
      </c>
      <c r="H6" s="16">
        <v>0.75</v>
      </c>
      <c r="I6" s="14" t="s">
        <v>50</v>
      </c>
      <c r="J6" s="14" t="s">
        <v>50</v>
      </c>
      <c r="K6" s="14" t="s">
        <v>51</v>
      </c>
      <c r="L6" s="14" t="s">
        <v>47</v>
      </c>
      <c r="M6" s="14">
        <v>14</v>
      </c>
      <c r="N6" s="14"/>
      <c r="O6" s="14">
        <v>413942669</v>
      </c>
      <c r="P6" s="14">
        <v>413942339</v>
      </c>
      <c r="Q6" s="17">
        <v>42961</v>
      </c>
      <c r="R6" s="17">
        <v>43464</v>
      </c>
      <c r="S6" s="10">
        <v>51</v>
      </c>
      <c r="T6" s="10">
        <v>51</v>
      </c>
      <c r="U6" s="10">
        <v>51</v>
      </c>
      <c r="V6" s="18">
        <v>2500000</v>
      </c>
      <c r="W6" s="10">
        <v>4</v>
      </c>
      <c r="X6" s="10">
        <v>6</v>
      </c>
      <c r="Y6" s="10">
        <v>15</v>
      </c>
      <c r="Z6" s="19" t="s">
        <v>216</v>
      </c>
    </row>
    <row r="7" spans="1:26" s="12" customFormat="1" ht="39.950000000000003" customHeight="1">
      <c r="A7" s="14">
        <v>5</v>
      </c>
      <c r="B7" s="14" t="s">
        <v>38</v>
      </c>
      <c r="C7" s="14" t="s">
        <v>44</v>
      </c>
      <c r="D7" s="11" t="s">
        <v>39</v>
      </c>
      <c r="E7" s="15">
        <v>1050000.01</v>
      </c>
      <c r="F7" s="15">
        <v>1050000.01</v>
      </c>
      <c r="G7" s="15">
        <v>787500</v>
      </c>
      <c r="H7" s="16">
        <v>0.75</v>
      </c>
      <c r="I7" s="14" t="s">
        <v>40</v>
      </c>
      <c r="J7" s="14" t="s">
        <v>41</v>
      </c>
      <c r="K7" s="14" t="s">
        <v>42</v>
      </c>
      <c r="L7" s="14" t="s">
        <v>43</v>
      </c>
      <c r="M7" s="14">
        <v>25</v>
      </c>
      <c r="N7" s="14"/>
      <c r="O7" s="14">
        <v>413475000</v>
      </c>
      <c r="P7" s="14">
        <v>413475011</v>
      </c>
      <c r="Q7" s="17">
        <v>42491</v>
      </c>
      <c r="R7" s="17">
        <v>42916</v>
      </c>
      <c r="S7" s="10">
        <v>50</v>
      </c>
      <c r="T7" s="10">
        <v>50</v>
      </c>
      <c r="U7" s="10">
        <v>50</v>
      </c>
      <c r="V7" s="18">
        <v>787500</v>
      </c>
      <c r="W7" s="10">
        <v>12</v>
      </c>
      <c r="X7" s="10">
        <v>3</v>
      </c>
      <c r="Y7" s="10">
        <v>10</v>
      </c>
      <c r="Z7" s="19" t="s">
        <v>216</v>
      </c>
    </row>
    <row r="8" spans="1:26" s="12" customFormat="1" ht="60.75" customHeight="1">
      <c r="A8" s="14">
        <v>6</v>
      </c>
      <c r="B8" s="14" t="s">
        <v>196</v>
      </c>
      <c r="C8" s="14" t="s">
        <v>193</v>
      </c>
      <c r="D8" s="11" t="s">
        <v>195</v>
      </c>
      <c r="E8" s="15">
        <v>3503643.82</v>
      </c>
      <c r="F8" s="15">
        <v>3503643.82</v>
      </c>
      <c r="G8" s="15">
        <v>2500000</v>
      </c>
      <c r="H8" s="16">
        <v>0.71350000000000002</v>
      </c>
      <c r="I8" s="14" t="s">
        <v>28</v>
      </c>
      <c r="J8" s="14" t="s">
        <v>28</v>
      </c>
      <c r="K8" s="14" t="s">
        <v>29</v>
      </c>
      <c r="L8" s="14" t="s">
        <v>194</v>
      </c>
      <c r="M8" s="14">
        <v>17</v>
      </c>
      <c r="N8" s="14"/>
      <c r="O8" s="14">
        <v>600935468</v>
      </c>
      <c r="P8" s="14" t="s">
        <v>191</v>
      </c>
      <c r="Q8" s="17">
        <v>42552</v>
      </c>
      <c r="R8" s="17">
        <v>43464</v>
      </c>
      <c r="S8" s="10">
        <v>50</v>
      </c>
      <c r="T8" s="10">
        <v>50</v>
      </c>
      <c r="U8" s="10">
        <v>50</v>
      </c>
      <c r="V8" s="18">
        <f>G8</f>
        <v>2500000</v>
      </c>
      <c r="W8" s="10">
        <v>4</v>
      </c>
      <c r="X8" s="10">
        <v>9</v>
      </c>
      <c r="Y8" s="10">
        <v>10</v>
      </c>
      <c r="Z8" s="19" t="s">
        <v>216</v>
      </c>
    </row>
    <row r="9" spans="1:26" s="12" customFormat="1" ht="48" customHeight="1">
      <c r="A9" s="14">
        <v>7</v>
      </c>
      <c r="B9" s="14" t="s">
        <v>67</v>
      </c>
      <c r="C9" s="14" t="s">
        <v>72</v>
      </c>
      <c r="D9" s="11" t="s">
        <v>68</v>
      </c>
      <c r="E9" s="15">
        <v>1198422.3500000001</v>
      </c>
      <c r="F9" s="15">
        <v>1198422.3500000001</v>
      </c>
      <c r="G9" s="15">
        <v>898816.76</v>
      </c>
      <c r="H9" s="16">
        <v>0.75</v>
      </c>
      <c r="I9" s="14" t="s">
        <v>69</v>
      </c>
      <c r="J9" s="14" t="s">
        <v>69</v>
      </c>
      <c r="K9" s="14" t="s">
        <v>70</v>
      </c>
      <c r="L9" s="14" t="s">
        <v>71</v>
      </c>
      <c r="M9" s="14">
        <v>1</v>
      </c>
      <c r="N9" s="14"/>
      <c r="O9" s="14">
        <v>413917026</v>
      </c>
      <c r="P9" s="14">
        <v>413917010</v>
      </c>
      <c r="Q9" s="17">
        <v>42676</v>
      </c>
      <c r="R9" s="17">
        <v>43343</v>
      </c>
      <c r="S9" s="10">
        <v>48</v>
      </c>
      <c r="T9" s="10">
        <v>48</v>
      </c>
      <c r="U9" s="10">
        <v>48</v>
      </c>
      <c r="V9" s="18">
        <v>898816.76</v>
      </c>
      <c r="W9" s="10">
        <v>16</v>
      </c>
      <c r="X9" s="10">
        <v>3</v>
      </c>
      <c r="Y9" s="10">
        <v>10</v>
      </c>
      <c r="Z9" s="19" t="s">
        <v>216</v>
      </c>
    </row>
    <row r="10" spans="1:26" ht="15">
      <c r="D10" s="3" t="s">
        <v>205</v>
      </c>
      <c r="E10" s="4">
        <f>SUM(E3:E9)</f>
        <v>35010395.880000003</v>
      </c>
      <c r="F10" s="4">
        <f>SUM(F3:F9)</f>
        <v>31070992.430000003</v>
      </c>
      <c r="G10" s="4">
        <f>SUM(G3:G9)</f>
        <v>14185839.220000001</v>
      </c>
      <c r="V10" s="30">
        <f>SUM(V3:V9)</f>
        <v>14185839.220000001</v>
      </c>
    </row>
    <row r="13" spans="1:26" ht="24.75" customHeight="1"/>
    <row r="14" spans="1:26">
      <c r="U14" s="32" t="s">
        <v>218</v>
      </c>
      <c r="V14" s="32"/>
      <c r="W14" s="32"/>
      <c r="X14" s="32"/>
      <c r="Y14" s="32"/>
    </row>
    <row r="15" spans="1:26" ht="66" customHeight="1">
      <c r="U15" s="27"/>
      <c r="V15" s="28"/>
    </row>
    <row r="16" spans="1:26">
      <c r="U16" s="33" t="s">
        <v>219</v>
      </c>
      <c r="V16" s="33"/>
      <c r="W16" s="33"/>
      <c r="X16" s="33"/>
      <c r="Y16" s="33"/>
    </row>
  </sheetData>
  <autoFilter ref="A2:Z10"/>
  <sortState ref="A2:AA9">
    <sortCondition descending="1" ref="U2:U9"/>
  </sortState>
  <mergeCells count="3">
    <mergeCell ref="U14:Y14"/>
    <mergeCell ref="U16:Y16"/>
    <mergeCell ref="A1:Y1"/>
  </mergeCells>
  <pageMargins left="0" right="0" top="0" bottom="0" header="0" footer="0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Z15"/>
  <sheetViews>
    <sheetView showOutlineSymbols="0" showWhiteSpace="0" zoomScale="90" zoomScaleNormal="90" workbookViewId="0">
      <pane xSplit="3" topLeftCell="D1" activePane="topRight" state="frozen"/>
      <selection pane="topRight" sqref="A1:Y1"/>
    </sheetView>
  </sheetViews>
  <sheetFormatPr defaultRowHeight="14.25"/>
  <cols>
    <col min="1" max="1" width="4.5" customWidth="1"/>
    <col min="2" max="2" width="19.375" customWidth="1"/>
    <col min="3" max="3" width="27.75" customWidth="1"/>
    <col min="4" max="4" width="60" style="1" bestFit="1" customWidth="1"/>
    <col min="5" max="7" width="20" bestFit="1" customWidth="1"/>
    <col min="8" max="8" width="10" style="6" hidden="1" customWidth="1"/>
    <col min="9" max="9" width="24.875" hidden="1" customWidth="1"/>
    <col min="10" max="10" width="32" hidden="1" customWidth="1"/>
    <col min="11" max="11" width="10" hidden="1" customWidth="1"/>
    <col min="12" max="12" width="21.25" hidden="1" customWidth="1"/>
    <col min="13" max="14" width="10" hidden="1" customWidth="1"/>
    <col min="15" max="16" width="15.25" hidden="1" customWidth="1"/>
    <col min="17" max="18" width="15" hidden="1" customWidth="1"/>
    <col min="19" max="19" width="14.75" hidden="1" customWidth="1"/>
    <col min="20" max="20" width="14.125" hidden="1" customWidth="1"/>
    <col min="21" max="21" width="12.125" customWidth="1"/>
    <col min="22" max="22" width="16.375" style="9" customWidth="1"/>
    <col min="26" max="26" width="10.75" hidden="1" customWidth="1"/>
  </cols>
  <sheetData>
    <row r="1" spans="1:26" ht="71.25" customHeight="1">
      <c r="A1" s="34" t="s">
        <v>223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26" ht="50.1" customHeight="1">
      <c r="A2" s="2" t="s">
        <v>192</v>
      </c>
      <c r="B2" s="2" t="s">
        <v>0</v>
      </c>
      <c r="C2" s="2" t="s">
        <v>16</v>
      </c>
      <c r="D2" s="2" t="s">
        <v>1</v>
      </c>
      <c r="E2" s="2" t="s">
        <v>2</v>
      </c>
      <c r="F2" s="2" t="s">
        <v>3</v>
      </c>
      <c r="G2" s="2" t="s">
        <v>4</v>
      </c>
      <c r="H2" s="5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  <c r="Q2" s="2" t="s">
        <v>14</v>
      </c>
      <c r="R2" s="2" t="s">
        <v>15</v>
      </c>
      <c r="S2" s="2" t="s">
        <v>206</v>
      </c>
      <c r="T2" s="2" t="s">
        <v>206</v>
      </c>
      <c r="U2" s="2" t="s">
        <v>207</v>
      </c>
      <c r="V2" s="8" t="s">
        <v>211</v>
      </c>
      <c r="W2" s="7" t="s">
        <v>208</v>
      </c>
      <c r="X2" s="7" t="s">
        <v>210</v>
      </c>
      <c r="Y2" s="7" t="s">
        <v>209</v>
      </c>
      <c r="Z2" s="2" t="s">
        <v>212</v>
      </c>
    </row>
    <row r="3" spans="1:26" s="25" customFormat="1" ht="66" customHeight="1">
      <c r="A3" s="14">
        <v>1</v>
      </c>
      <c r="B3" s="14" t="s">
        <v>144</v>
      </c>
      <c r="C3" s="14" t="s">
        <v>149</v>
      </c>
      <c r="D3" s="11" t="s">
        <v>145</v>
      </c>
      <c r="E3" s="15">
        <v>2789482.79</v>
      </c>
      <c r="F3" s="15">
        <v>2766727.79</v>
      </c>
      <c r="G3" s="15">
        <v>2075045.84</v>
      </c>
      <c r="H3" s="16">
        <v>0.75</v>
      </c>
      <c r="I3" s="14" t="s">
        <v>146</v>
      </c>
      <c r="J3" s="14" t="s">
        <v>146</v>
      </c>
      <c r="K3" s="14" t="s">
        <v>147</v>
      </c>
      <c r="L3" s="14" t="s">
        <v>148</v>
      </c>
      <c r="M3" s="14">
        <v>17</v>
      </c>
      <c r="N3" s="14"/>
      <c r="O3" s="14">
        <v>158682971</v>
      </c>
      <c r="P3" s="14">
        <v>158684721</v>
      </c>
      <c r="Q3" s="17">
        <v>42646</v>
      </c>
      <c r="R3" s="17">
        <v>43464</v>
      </c>
      <c r="S3" s="10">
        <v>69</v>
      </c>
      <c r="T3" s="10">
        <v>69</v>
      </c>
      <c r="U3" s="10">
        <v>69</v>
      </c>
      <c r="V3" s="18">
        <v>2075045.84</v>
      </c>
      <c r="W3" s="10">
        <v>5</v>
      </c>
      <c r="X3" s="10">
        <v>9</v>
      </c>
      <c r="Y3" s="10">
        <v>15</v>
      </c>
      <c r="Z3" s="19" t="s">
        <v>215</v>
      </c>
    </row>
    <row r="4" spans="1:26" s="25" customFormat="1" ht="75" customHeight="1">
      <c r="A4" s="14">
        <v>2</v>
      </c>
      <c r="B4" s="14" t="s">
        <v>73</v>
      </c>
      <c r="C4" s="14" t="s">
        <v>75</v>
      </c>
      <c r="D4" s="11" t="s">
        <v>74</v>
      </c>
      <c r="E4" s="15">
        <v>15250116.380000001</v>
      </c>
      <c r="F4" s="15">
        <v>15138016.380000001</v>
      </c>
      <c r="G4" s="15">
        <v>11353512.289999999</v>
      </c>
      <c r="H4" s="16">
        <v>0.75</v>
      </c>
      <c r="I4" s="14" t="s">
        <v>28</v>
      </c>
      <c r="J4" s="14" t="s">
        <v>28</v>
      </c>
      <c r="K4" s="14" t="s">
        <v>29</v>
      </c>
      <c r="L4" s="14" t="s">
        <v>30</v>
      </c>
      <c r="M4" s="14">
        <v>15</v>
      </c>
      <c r="N4" s="14"/>
      <c r="O4" s="14">
        <v>48413705000</v>
      </c>
      <c r="P4" s="14">
        <v>48413783578</v>
      </c>
      <c r="Q4" s="17">
        <v>42916</v>
      </c>
      <c r="R4" s="17">
        <v>43464</v>
      </c>
      <c r="S4" s="10">
        <v>57</v>
      </c>
      <c r="T4" s="10">
        <v>57</v>
      </c>
      <c r="U4" s="10">
        <v>57</v>
      </c>
      <c r="V4" s="18">
        <v>11353512.289999999</v>
      </c>
      <c r="W4" s="10">
        <v>5</v>
      </c>
      <c r="X4" s="10">
        <v>3</v>
      </c>
      <c r="Y4" s="10">
        <v>15</v>
      </c>
      <c r="Z4" s="19" t="s">
        <v>214</v>
      </c>
    </row>
    <row r="5" spans="1:26" s="25" customFormat="1" ht="75" customHeight="1">
      <c r="A5" s="14">
        <v>3</v>
      </c>
      <c r="B5" s="14" t="s">
        <v>126</v>
      </c>
      <c r="C5" s="14" t="s">
        <v>131</v>
      </c>
      <c r="D5" s="11" t="s">
        <v>127</v>
      </c>
      <c r="E5" s="15">
        <v>2955000</v>
      </c>
      <c r="F5" s="15">
        <v>2955000</v>
      </c>
      <c r="G5" s="15">
        <v>2216250</v>
      </c>
      <c r="H5" s="16">
        <v>0.75</v>
      </c>
      <c r="I5" s="20" t="s">
        <v>128</v>
      </c>
      <c r="J5" s="20" t="s">
        <v>128</v>
      </c>
      <c r="K5" s="20" t="s">
        <v>129</v>
      </c>
      <c r="L5" s="20" t="s">
        <v>130</v>
      </c>
      <c r="M5" s="20">
        <v>5</v>
      </c>
      <c r="N5" s="20"/>
      <c r="O5" s="20">
        <v>413576001</v>
      </c>
      <c r="P5" s="20">
        <v>413576007</v>
      </c>
      <c r="Q5" s="17">
        <v>42887</v>
      </c>
      <c r="R5" s="17">
        <v>43403</v>
      </c>
      <c r="S5" s="10">
        <v>56</v>
      </c>
      <c r="T5" s="10">
        <v>56</v>
      </c>
      <c r="U5" s="10">
        <v>56</v>
      </c>
      <c r="V5" s="18">
        <v>2216250</v>
      </c>
      <c r="W5" s="10">
        <v>5</v>
      </c>
      <c r="X5" s="10">
        <v>9</v>
      </c>
      <c r="Y5" s="10">
        <v>15</v>
      </c>
      <c r="Z5" s="19" t="s">
        <v>214</v>
      </c>
    </row>
    <row r="6" spans="1:26" s="25" customFormat="1" ht="44.25" customHeight="1">
      <c r="A6" s="14">
        <v>4</v>
      </c>
      <c r="B6" s="14" t="s">
        <v>166</v>
      </c>
      <c r="C6" s="14" t="s">
        <v>170</v>
      </c>
      <c r="D6" s="11" t="s">
        <v>171</v>
      </c>
      <c r="E6" s="15">
        <v>7818092.8899999997</v>
      </c>
      <c r="F6" s="15">
        <v>7642296.25</v>
      </c>
      <c r="G6" s="15">
        <v>2993487.44</v>
      </c>
      <c r="H6" s="16">
        <v>0.39169999999999999</v>
      </c>
      <c r="I6" s="14" t="s">
        <v>167</v>
      </c>
      <c r="J6" s="14" t="s">
        <v>167</v>
      </c>
      <c r="K6" s="14" t="s">
        <v>168</v>
      </c>
      <c r="L6" s="14" t="s">
        <v>169</v>
      </c>
      <c r="M6" s="14">
        <v>4</v>
      </c>
      <c r="N6" s="14"/>
      <c r="O6" s="14">
        <v>412760900</v>
      </c>
      <c r="P6" s="14">
        <v>412760902</v>
      </c>
      <c r="Q6" s="17">
        <v>42705</v>
      </c>
      <c r="R6" s="17">
        <v>43404</v>
      </c>
      <c r="S6" s="10">
        <v>55</v>
      </c>
      <c r="T6" s="10">
        <v>55</v>
      </c>
      <c r="U6" s="10">
        <v>52</v>
      </c>
      <c r="V6" s="18">
        <v>2993487.44</v>
      </c>
      <c r="W6" s="10">
        <v>5</v>
      </c>
      <c r="X6" s="10">
        <v>6</v>
      </c>
      <c r="Y6" s="10">
        <v>10</v>
      </c>
      <c r="Z6" s="19" t="s">
        <v>215</v>
      </c>
    </row>
    <row r="7" spans="1:26" s="25" customFormat="1" ht="63.75" customHeight="1">
      <c r="A7" s="14">
        <v>5</v>
      </c>
      <c r="B7" s="14" t="s">
        <v>114</v>
      </c>
      <c r="C7" s="14" t="s">
        <v>119</v>
      </c>
      <c r="D7" s="11" t="s">
        <v>115</v>
      </c>
      <c r="E7" s="15">
        <v>890894.68</v>
      </c>
      <c r="F7" s="15">
        <v>886274.68</v>
      </c>
      <c r="G7" s="15">
        <v>664706.01</v>
      </c>
      <c r="H7" s="16">
        <v>0.75</v>
      </c>
      <c r="I7" s="20" t="s">
        <v>116</v>
      </c>
      <c r="J7" s="20" t="s">
        <v>116</v>
      </c>
      <c r="K7" s="20" t="s">
        <v>117</v>
      </c>
      <c r="L7" s="20" t="s">
        <v>118</v>
      </c>
      <c r="M7" s="20">
        <v>7</v>
      </c>
      <c r="N7" s="20"/>
      <c r="O7" s="20">
        <v>158643965</v>
      </c>
      <c r="P7" s="20" t="s">
        <v>191</v>
      </c>
      <c r="Q7" s="17">
        <v>42675</v>
      </c>
      <c r="R7" s="17">
        <v>43373</v>
      </c>
      <c r="S7" s="10">
        <v>50</v>
      </c>
      <c r="T7" s="10">
        <v>50</v>
      </c>
      <c r="U7" s="10">
        <v>50</v>
      </c>
      <c r="V7" s="18">
        <v>664706.01</v>
      </c>
      <c r="W7" s="10">
        <v>5</v>
      </c>
      <c r="X7" s="10">
        <v>3</v>
      </c>
      <c r="Y7" s="10">
        <v>15</v>
      </c>
      <c r="Z7" s="19" t="s">
        <v>215</v>
      </c>
    </row>
    <row r="8" spans="1:26" s="25" customFormat="1" ht="85.5" customHeight="1">
      <c r="A8" s="14">
        <v>6</v>
      </c>
      <c r="B8" s="14" t="s">
        <v>99</v>
      </c>
      <c r="C8" s="14" t="s">
        <v>101</v>
      </c>
      <c r="D8" s="11" t="s">
        <v>100</v>
      </c>
      <c r="E8" s="15">
        <v>3999938.76</v>
      </c>
      <c r="F8" s="15">
        <v>3975338.76</v>
      </c>
      <c r="G8" s="15">
        <v>2981504.07</v>
      </c>
      <c r="H8" s="16">
        <v>0.75</v>
      </c>
      <c r="I8" s="20" t="s">
        <v>84</v>
      </c>
      <c r="J8" s="20" t="s">
        <v>84</v>
      </c>
      <c r="K8" s="20" t="s">
        <v>85</v>
      </c>
      <c r="L8" s="20" t="s">
        <v>86</v>
      </c>
      <c r="M8" s="20">
        <v>83</v>
      </c>
      <c r="N8" s="20"/>
      <c r="O8" s="20">
        <v>413863741</v>
      </c>
      <c r="P8" s="20">
        <v>413863742</v>
      </c>
      <c r="Q8" s="17">
        <v>42736</v>
      </c>
      <c r="R8" s="17">
        <v>43464</v>
      </c>
      <c r="S8" s="10">
        <v>48</v>
      </c>
      <c r="T8" s="10">
        <v>48</v>
      </c>
      <c r="U8" s="10">
        <v>48</v>
      </c>
      <c r="V8" s="18">
        <v>2981504.07</v>
      </c>
      <c r="W8" s="10">
        <v>5</v>
      </c>
      <c r="X8" s="10">
        <v>12</v>
      </c>
      <c r="Y8" s="10">
        <v>10</v>
      </c>
      <c r="Z8" s="19" t="s">
        <v>214</v>
      </c>
    </row>
    <row r="9" spans="1:26" s="21" customFormat="1" ht="15">
      <c r="D9" s="3" t="s">
        <v>205</v>
      </c>
      <c r="E9" s="22">
        <f>SUM(E3:E8)</f>
        <v>33703525.5</v>
      </c>
      <c r="F9" s="22">
        <f>SUM(F3:F8)</f>
        <v>33363653.859999999</v>
      </c>
      <c r="G9" s="22">
        <f>SUM(G3:G8)</f>
        <v>22284505.650000002</v>
      </c>
      <c r="H9" s="23"/>
      <c r="V9" s="24">
        <f>SUM(V3:V8)</f>
        <v>22284505.650000002</v>
      </c>
    </row>
    <row r="10" spans="1:26" s="21" customFormat="1">
      <c r="H10" s="23"/>
      <c r="V10" s="26"/>
    </row>
    <row r="12" spans="1:26" ht="31.5" customHeight="1"/>
    <row r="13" spans="1:26">
      <c r="U13" s="32" t="s">
        <v>218</v>
      </c>
      <c r="V13" s="32"/>
      <c r="W13" s="32"/>
      <c r="X13" s="32"/>
      <c r="Y13" s="32"/>
    </row>
    <row r="14" spans="1:26" ht="68.25" customHeight="1">
      <c r="U14" s="27"/>
      <c r="V14" s="28"/>
    </row>
    <row r="15" spans="1:26">
      <c r="U15" s="33" t="s">
        <v>219</v>
      </c>
      <c r="V15" s="33"/>
      <c r="W15" s="33"/>
      <c r="X15" s="33"/>
      <c r="Y15" s="33"/>
    </row>
  </sheetData>
  <autoFilter ref="A2:Z9"/>
  <sortState ref="A2:AA7">
    <sortCondition descending="1" ref="U2:U7"/>
  </sortState>
  <mergeCells count="3">
    <mergeCell ref="A1:Y1"/>
    <mergeCell ref="U13:Y13"/>
    <mergeCell ref="U15:Y15"/>
  </mergeCells>
  <pageMargins left="0" right="0" top="0" bottom="0" header="0" footer="0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Z13"/>
  <sheetViews>
    <sheetView tabSelected="1" showOutlineSymbols="0" showWhiteSpace="0" zoomScale="90" zoomScaleNormal="90" workbookViewId="0">
      <pane xSplit="3" topLeftCell="E1" activePane="topRight" state="frozen"/>
      <selection pane="topRight" activeCell="AB12" sqref="AB12"/>
    </sheetView>
  </sheetViews>
  <sheetFormatPr defaultRowHeight="14.25"/>
  <cols>
    <col min="1" max="1" width="4.5" customWidth="1"/>
    <col min="2" max="2" width="30.25" bestFit="1" customWidth="1"/>
    <col min="3" max="3" width="21.125" customWidth="1"/>
    <col min="4" max="4" width="60" style="1" bestFit="1" customWidth="1"/>
    <col min="5" max="7" width="20" bestFit="1" customWidth="1"/>
    <col min="8" max="8" width="10" style="6" hidden="1" customWidth="1"/>
    <col min="9" max="9" width="24.875" hidden="1" customWidth="1"/>
    <col min="10" max="10" width="32" hidden="1" customWidth="1"/>
    <col min="11" max="11" width="10" hidden="1" customWidth="1"/>
    <col min="12" max="12" width="21.25" hidden="1" customWidth="1"/>
    <col min="13" max="14" width="10" hidden="1" customWidth="1"/>
    <col min="15" max="16" width="15.25" hidden="1" customWidth="1"/>
    <col min="17" max="18" width="15" hidden="1" customWidth="1"/>
    <col min="19" max="19" width="14.75" hidden="1" customWidth="1"/>
    <col min="20" max="20" width="14.125" hidden="1" customWidth="1"/>
    <col min="21" max="21" width="12.125" customWidth="1"/>
    <col min="22" max="22" width="16.375" style="9" customWidth="1"/>
    <col min="23" max="25" width="0" hidden="1" customWidth="1"/>
    <col min="26" max="26" width="10.75" hidden="1" customWidth="1"/>
  </cols>
  <sheetData>
    <row r="1" spans="1:26" ht="83.25" customHeight="1">
      <c r="A1" s="31" t="s">
        <v>224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6" ht="50.1" customHeight="1">
      <c r="A2" s="2" t="s">
        <v>192</v>
      </c>
      <c r="B2" s="2" t="s">
        <v>0</v>
      </c>
      <c r="C2" s="2" t="s">
        <v>16</v>
      </c>
      <c r="D2" s="2" t="s">
        <v>1</v>
      </c>
      <c r="E2" s="2" t="s">
        <v>2</v>
      </c>
      <c r="F2" s="2" t="s">
        <v>3</v>
      </c>
      <c r="G2" s="2" t="s">
        <v>4</v>
      </c>
      <c r="H2" s="5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  <c r="Q2" s="2" t="s">
        <v>14</v>
      </c>
      <c r="R2" s="2" t="s">
        <v>15</v>
      </c>
      <c r="S2" s="2" t="s">
        <v>206</v>
      </c>
      <c r="T2" s="2" t="s">
        <v>206</v>
      </c>
      <c r="U2" s="2" t="s">
        <v>207</v>
      </c>
      <c r="V2" s="8" t="s">
        <v>211</v>
      </c>
      <c r="W2" s="7" t="s">
        <v>208</v>
      </c>
      <c r="X2" s="7" t="s">
        <v>210</v>
      </c>
      <c r="Y2" s="7" t="s">
        <v>209</v>
      </c>
      <c r="Z2" s="2" t="s">
        <v>212</v>
      </c>
    </row>
    <row r="3" spans="1:26" s="25" customFormat="1" ht="47.25" customHeight="1">
      <c r="A3" s="14">
        <v>1</v>
      </c>
      <c r="B3" s="14" t="s">
        <v>53</v>
      </c>
      <c r="C3" s="14" t="s">
        <v>55</v>
      </c>
      <c r="D3" s="11" t="s">
        <v>54</v>
      </c>
      <c r="E3" s="15">
        <v>12600182.73</v>
      </c>
      <c r="F3" s="15">
        <v>12600182.73</v>
      </c>
      <c r="G3" s="15">
        <v>9450137.0500000007</v>
      </c>
      <c r="H3" s="16">
        <v>0.69820000000000004</v>
      </c>
      <c r="I3" s="14" t="s">
        <v>116</v>
      </c>
      <c r="J3" s="14" t="s">
        <v>116</v>
      </c>
      <c r="K3" s="14" t="s">
        <v>117</v>
      </c>
      <c r="L3" s="14" t="s">
        <v>132</v>
      </c>
      <c r="M3" s="14">
        <v>31</v>
      </c>
      <c r="N3" s="14"/>
      <c r="O3" s="14">
        <v>158648305</v>
      </c>
      <c r="P3" s="14">
        <v>158648304</v>
      </c>
      <c r="Q3" s="17">
        <v>42664</v>
      </c>
      <c r="R3" s="17">
        <v>43455</v>
      </c>
      <c r="S3" s="10">
        <v>46</v>
      </c>
      <c r="T3" s="10">
        <v>46</v>
      </c>
      <c r="U3" s="10">
        <v>54</v>
      </c>
      <c r="V3" s="18">
        <v>9450137.0500000007</v>
      </c>
      <c r="W3" s="10">
        <v>0</v>
      </c>
      <c r="X3" s="10">
        <v>12</v>
      </c>
      <c r="Y3" s="10">
        <v>10</v>
      </c>
      <c r="Z3" s="19" t="s">
        <v>216</v>
      </c>
    </row>
    <row r="4" spans="1:26" s="25" customFormat="1" ht="51.75" customHeight="1">
      <c r="A4" s="14">
        <v>2</v>
      </c>
      <c r="B4" s="14" t="s">
        <v>96</v>
      </c>
      <c r="C4" s="14" t="s">
        <v>98</v>
      </c>
      <c r="D4" s="11" t="s">
        <v>97</v>
      </c>
      <c r="E4" s="15">
        <v>2712407</v>
      </c>
      <c r="F4" s="15">
        <v>2668310.4500000002</v>
      </c>
      <c r="G4" s="15">
        <v>2001232.83</v>
      </c>
      <c r="H4" s="16">
        <v>0.75</v>
      </c>
      <c r="I4" s="14" t="s">
        <v>45</v>
      </c>
      <c r="J4" s="14" t="s">
        <v>45</v>
      </c>
      <c r="K4" s="14" t="s">
        <v>46</v>
      </c>
      <c r="L4" s="14" t="s">
        <v>47</v>
      </c>
      <c r="M4" s="14">
        <v>17</v>
      </c>
      <c r="N4" s="14"/>
      <c r="O4" s="14">
        <v>413025094</v>
      </c>
      <c r="P4" s="14">
        <v>413026107</v>
      </c>
      <c r="Q4" s="17">
        <v>43070</v>
      </c>
      <c r="R4" s="17">
        <v>43464</v>
      </c>
      <c r="S4" s="10">
        <v>42</v>
      </c>
      <c r="T4" s="10">
        <v>42</v>
      </c>
      <c r="U4" s="10">
        <v>53</v>
      </c>
      <c r="V4" s="18">
        <f>G4</f>
        <v>2001232.83</v>
      </c>
      <c r="W4" s="10">
        <v>8</v>
      </c>
      <c r="X4" s="10">
        <v>3</v>
      </c>
      <c r="Y4" s="10">
        <v>10</v>
      </c>
      <c r="Z4" s="19" t="s">
        <v>213</v>
      </c>
    </row>
    <row r="5" spans="1:26" s="25" customFormat="1" ht="51.75" customHeight="1">
      <c r="A5" s="14">
        <v>3</v>
      </c>
      <c r="B5" s="14" t="s">
        <v>17</v>
      </c>
      <c r="C5" s="14" t="s">
        <v>18</v>
      </c>
      <c r="D5" s="11" t="s">
        <v>204</v>
      </c>
      <c r="E5" s="15">
        <v>4680900</v>
      </c>
      <c r="F5" s="15">
        <v>4680900</v>
      </c>
      <c r="G5" s="15">
        <v>3000000</v>
      </c>
      <c r="H5" s="16"/>
      <c r="I5" s="14"/>
      <c r="J5" s="14"/>
      <c r="K5" s="14"/>
      <c r="L5" s="14"/>
      <c r="M5" s="14"/>
      <c r="N5" s="14"/>
      <c r="O5" s="14"/>
      <c r="P5" s="14"/>
      <c r="Q5" s="17"/>
      <c r="R5" s="17"/>
      <c r="S5" s="10"/>
      <c r="T5" s="10"/>
      <c r="U5" s="10">
        <v>52</v>
      </c>
      <c r="V5" s="18">
        <v>3000000</v>
      </c>
      <c r="W5" s="10"/>
      <c r="X5" s="10"/>
      <c r="Y5" s="10"/>
      <c r="Z5" s="19"/>
    </row>
    <row r="6" spans="1:26" s="25" customFormat="1" ht="51.75" customHeight="1">
      <c r="A6" s="14">
        <v>4</v>
      </c>
      <c r="B6" s="14" t="s">
        <v>188</v>
      </c>
      <c r="C6" s="14" t="s">
        <v>190</v>
      </c>
      <c r="D6" s="11" t="s">
        <v>189</v>
      </c>
      <c r="E6" s="15">
        <v>3753201.81</v>
      </c>
      <c r="F6" s="15">
        <v>3753201.81</v>
      </c>
      <c r="G6" s="15">
        <v>2814901.36</v>
      </c>
      <c r="H6" s="16"/>
      <c r="I6" s="14"/>
      <c r="J6" s="14"/>
      <c r="K6" s="14"/>
      <c r="L6" s="14"/>
      <c r="M6" s="14"/>
      <c r="N6" s="14"/>
      <c r="O6" s="14"/>
      <c r="P6" s="14"/>
      <c r="Q6" s="17"/>
      <c r="R6" s="17"/>
      <c r="S6" s="10"/>
      <c r="T6" s="10"/>
      <c r="U6" s="10">
        <v>51</v>
      </c>
      <c r="V6" s="18">
        <v>2814901.36</v>
      </c>
      <c r="W6" s="10"/>
      <c r="X6" s="10"/>
      <c r="Y6" s="10"/>
      <c r="Z6" s="19"/>
    </row>
    <row r="7" spans="1:26" s="25" customFormat="1" ht="47.25" customHeight="1">
      <c r="A7" s="14">
        <v>5</v>
      </c>
      <c r="B7" s="14" t="s">
        <v>82</v>
      </c>
      <c r="C7" s="14" t="s">
        <v>87</v>
      </c>
      <c r="D7" s="11" t="s">
        <v>83</v>
      </c>
      <c r="E7" s="15">
        <v>5644498.3200000003</v>
      </c>
      <c r="F7" s="15">
        <v>4000000</v>
      </c>
      <c r="G7" s="15">
        <v>3000000</v>
      </c>
      <c r="H7" s="16">
        <v>0.75</v>
      </c>
      <c r="I7" s="14" t="s">
        <v>88</v>
      </c>
      <c r="J7" s="14" t="s">
        <v>88</v>
      </c>
      <c r="K7" s="14" t="s">
        <v>89</v>
      </c>
      <c r="L7" s="14" t="s">
        <v>47</v>
      </c>
      <c r="M7" s="14">
        <v>1</v>
      </c>
      <c r="N7" s="14"/>
      <c r="O7" s="14">
        <v>413723249</v>
      </c>
      <c r="P7" s="14">
        <v>413722955</v>
      </c>
      <c r="Q7" s="17">
        <v>42857</v>
      </c>
      <c r="R7" s="17">
        <v>43464</v>
      </c>
      <c r="S7" s="10">
        <v>42</v>
      </c>
      <c r="T7" s="10">
        <v>42</v>
      </c>
      <c r="U7" s="10">
        <v>50</v>
      </c>
      <c r="V7" s="18">
        <v>3000000</v>
      </c>
      <c r="W7" s="10">
        <v>4</v>
      </c>
      <c r="X7" s="10">
        <v>3</v>
      </c>
      <c r="Y7" s="10">
        <v>10</v>
      </c>
      <c r="Z7" s="19" t="s">
        <v>213</v>
      </c>
    </row>
    <row r="8" spans="1:26" s="21" customFormat="1" ht="15">
      <c r="D8" s="3" t="s">
        <v>205</v>
      </c>
      <c r="E8" s="22">
        <f>SUM(E3:E7)</f>
        <v>29391189.859999999</v>
      </c>
      <c r="F8" s="22">
        <f>SUM(F3:F7)</f>
        <v>27702594.989999998</v>
      </c>
      <c r="G8" s="22">
        <f>SUM(G3:G7)</f>
        <v>20266271.240000002</v>
      </c>
      <c r="H8" s="23"/>
      <c r="V8" s="24">
        <f>SUM(V3:V7)</f>
        <v>20266271.240000002</v>
      </c>
    </row>
    <row r="10" spans="1:26" ht="53.25" customHeight="1"/>
    <row r="11" spans="1:26">
      <c r="G11" s="32" t="s">
        <v>218</v>
      </c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</row>
    <row r="12" spans="1:26" ht="70.5" customHeight="1">
      <c r="G12" s="27"/>
      <c r="H12" s="28"/>
    </row>
    <row r="13" spans="1:26" ht="14.25" customHeight="1">
      <c r="G13" s="33" t="s">
        <v>220</v>
      </c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</sheetData>
  <autoFilter ref="A2:Z8"/>
  <mergeCells count="3">
    <mergeCell ref="G13:V13"/>
    <mergeCell ref="G11:V11"/>
    <mergeCell ref="A1:V1"/>
  </mergeCells>
  <pageMargins left="0" right="0" top="0" bottom="0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Zał nr 1 do Uchwały</vt:lpstr>
      <vt:lpstr>Zał nr 2 do Uchwały</vt:lpstr>
      <vt:lpstr>Zał nr 3 do Uchwały</vt:lpstr>
      <vt:lpstr>Zał nr 4 do Uchwały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 </cp:lastModifiedBy>
  <cp:lastPrinted>2017-04-21T06:11:54Z</cp:lastPrinted>
  <dcterms:created xsi:type="dcterms:W3CDTF">2017-02-22T08:33:34Z</dcterms:created>
  <dcterms:modified xsi:type="dcterms:W3CDTF">2017-04-24T12:52:12Z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2017-02-22T09:33:43Z</dcterms:created>
  <cp:revision>0</cp:revision>
</cp:coreProperties>
</file>